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565"/>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B117" i="1" l="1"/>
  <c r="J112" i="1"/>
  <c r="J111" i="1"/>
  <c r="J110" i="1"/>
  <c r="J109" i="1"/>
  <c r="J108" i="1"/>
  <c r="J107" i="1"/>
  <c r="J106" i="1"/>
  <c r="J105" i="1"/>
  <c r="J104" i="1"/>
  <c r="J103" i="1"/>
  <c r="J102" i="1"/>
  <c r="J101" i="1"/>
  <c r="J100" i="1"/>
  <c r="J99" i="1"/>
  <c r="J98" i="1"/>
  <c r="J97" i="1"/>
  <c r="I96" i="1"/>
  <c r="J96" i="1" s="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I54" i="1"/>
  <c r="J54" i="1" s="1"/>
  <c r="J53" i="1"/>
  <c r="J52" i="1"/>
  <c r="J51" i="1"/>
  <c r="I50" i="1"/>
  <c r="J50" i="1" s="1"/>
  <c r="J49" i="1"/>
  <c r="J48" i="1"/>
  <c r="J47" i="1"/>
  <c r="J46" i="1"/>
  <c r="J45" i="1"/>
  <c r="J44" i="1"/>
  <c r="I43" i="1"/>
  <c r="J43" i="1" s="1"/>
  <c r="J42" i="1"/>
  <c r="J41" i="1"/>
  <c r="J40" i="1"/>
  <c r="J39" i="1"/>
  <c r="J38" i="1"/>
  <c r="J37" i="1"/>
  <c r="J36" i="1"/>
  <c r="J35" i="1"/>
  <c r="J34" i="1"/>
  <c r="I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J113" i="1" s="1"/>
</calcChain>
</file>

<file path=xl/sharedStrings.xml><?xml version="1.0" encoding="utf-8"?>
<sst xmlns="http://schemas.openxmlformats.org/spreadsheetml/2006/main" count="342" uniqueCount="237">
  <si>
    <t>Department</t>
  </si>
  <si>
    <t>Director</t>
  </si>
  <si>
    <t>Project</t>
  </si>
  <si>
    <t>Reference Number</t>
  </si>
  <si>
    <t>Project Short Description</t>
  </si>
  <si>
    <t>Category</t>
  </si>
  <si>
    <t>2016/17 Q1</t>
  </si>
  <si>
    <t>2016/17 Q2</t>
  </si>
  <si>
    <t>2016/17 Q3</t>
  </si>
  <si>
    <t>Total Spend YTD</t>
  </si>
  <si>
    <t>Adult Social Care &amp; Health</t>
  </si>
  <si>
    <t>CSP0164</t>
  </si>
  <si>
    <t>Financial Intermediary (Social Finance)</t>
  </si>
  <si>
    <t>Professional Services</t>
  </si>
  <si>
    <t>City Development &amp; Neighbourhoods</t>
  </si>
  <si>
    <t>CPS0110</t>
  </si>
  <si>
    <t>Dropped crossing quotations and drawings</t>
  </si>
  <si>
    <t>CPS0228</t>
  </si>
  <si>
    <t>Great Central Railway Ecology Consultants</t>
  </si>
  <si>
    <t>St Georges Churchyard</t>
  </si>
  <si>
    <t>CPS091</t>
  </si>
  <si>
    <t>Quantity Surveyor for St George's Churchyard
Cultural Quarter Improvement Scheme</t>
  </si>
  <si>
    <t>CPS0169</t>
  </si>
  <si>
    <t>St George’s Churchyard project</t>
  </si>
  <si>
    <t>CPS0169-1</t>
  </si>
  <si>
    <t>St George’s Churchyard project art and design work</t>
  </si>
  <si>
    <t>St George's Courtyard Total</t>
  </si>
  <si>
    <t>Haymarket Bus Station</t>
  </si>
  <si>
    <t>CPS073</t>
  </si>
  <si>
    <t>CPS073-1</t>
  </si>
  <si>
    <t>Haymarket Bus Station Consultants Fees</t>
  </si>
  <si>
    <t>CPS073-2</t>
  </si>
  <si>
    <t>Haymarket Bus Station Engineering &amp; Research &amp; Technology Based Services</t>
  </si>
  <si>
    <t>CPS073-3</t>
  </si>
  <si>
    <t>CPS073-4</t>
  </si>
  <si>
    <t>Haymarket Bus Station Total</t>
  </si>
  <si>
    <t>Ashton Green</t>
  </si>
  <si>
    <t>CPS036</t>
  </si>
  <si>
    <t>External support for the Ashton Green development – highway and green infrastructure design, technical approval, construction procurement, management &amp; delivery</t>
  </si>
  <si>
    <t>CPS0221</t>
  </si>
  <si>
    <t>Ashton Green PRF</t>
  </si>
  <si>
    <t>Ashton Green Total</t>
  </si>
  <si>
    <t>CPS061</t>
  </si>
  <si>
    <t>Castle Acres site planning application - assess risk to city and undertake retail impact assessment</t>
  </si>
  <si>
    <t>CPS070</t>
  </si>
  <si>
    <t>Gypsy &amp; Travellers Needs Assessent for LCC and Leics CC</t>
  </si>
  <si>
    <t>CSP0147</t>
  </si>
  <si>
    <t>Quality of Leicester</t>
  </si>
  <si>
    <t>CPS089</t>
  </si>
  <si>
    <t>Design Support for Campbell St Post Office and Leicester
Railway station regeneration</t>
  </si>
  <si>
    <t>CPS0265</t>
  </si>
  <si>
    <t>Friars Mill - Architechtural, Structual &amp; Mechanical / Electrical Engineering Services</t>
  </si>
  <si>
    <t>New Walk / King Street Public Realm Design</t>
  </si>
  <si>
    <t>CSP0144</t>
  </si>
  <si>
    <t>New Walk/King Street Public Realm Design</t>
  </si>
  <si>
    <t>CSP0144-1</t>
  </si>
  <si>
    <t>New Walk / King Street Public Realm Design Total</t>
  </si>
  <si>
    <t>Waterside</t>
  </si>
  <si>
    <t>CPS035</t>
  </si>
  <si>
    <t>Planning &amp; CPO process advisers</t>
  </si>
  <si>
    <t>CPS092</t>
  </si>
  <si>
    <t>Waterside regeneration Programme
Evidence base for CPO case to be prepared by Spring 2016
Transport assessment and transport mitigation assessment</t>
  </si>
  <si>
    <t>CPS0188</t>
  </si>
  <si>
    <t>Feasibility Jon Ellis school site - National Space Park</t>
  </si>
  <si>
    <t>CPS0212</t>
  </si>
  <si>
    <t>Waterside Programme Management</t>
  </si>
  <si>
    <t>CPS0212-1</t>
  </si>
  <si>
    <t>CPS0212-3</t>
  </si>
  <si>
    <t>CPS0212-4</t>
  </si>
  <si>
    <t>CPS0227</t>
  </si>
  <si>
    <t>Design and planning consultancy to undertaken design development of a Waterside primary school to RIBA stage 3</t>
  </si>
  <si>
    <t>Waterside Total</t>
  </si>
  <si>
    <t>CPS098A</t>
  </si>
  <si>
    <t>Land Referencing Services</t>
  </si>
  <si>
    <t>CPS0104</t>
  </si>
  <si>
    <t>6-8 St Martins options appraisal/feasibility</t>
  </si>
  <si>
    <t>CPS0109</t>
  </si>
  <si>
    <t>Independent QS appointment to assist with final account negotiation on Jubilee Square</t>
  </si>
  <si>
    <t>CPS0209</t>
  </si>
  <si>
    <t>Leicester Riverside Environmental Strategy -Consultancy Support</t>
  </si>
  <si>
    <t>CPS0119</t>
  </si>
  <si>
    <t>Leicester Market Redevelopment</t>
  </si>
  <si>
    <t>CPS0132</t>
  </si>
  <si>
    <t>Feasibility studies of  ‘Cofresh’  units in Lewisher Road to convert an open plan food factory to 5/6 smaller units</t>
  </si>
  <si>
    <t>professional services</t>
  </si>
  <si>
    <t>Dock 2</t>
  </si>
  <si>
    <t>CPS058</t>
  </si>
  <si>
    <t>Dock 2 consultants</t>
  </si>
  <si>
    <t>CPS058-1</t>
  </si>
  <si>
    <t>Dock 2 Total</t>
  </si>
  <si>
    <t>CSP0140</t>
  </si>
  <si>
    <t>Gipsy Lane, site of specific scientific interest - corrective works - Hydrologist</t>
  </si>
  <si>
    <t>Connecting Leicester</t>
  </si>
  <si>
    <t>CPS077</t>
  </si>
  <si>
    <t xml:space="preserve">Consultant team to design and potentially deliver 2x ramp access at Jewry Wall Museum and Castle Gardens as part of the wider St Nicholas Circle project (which falls under Connecting Leicester.) </t>
  </si>
  <si>
    <t>CPS007</t>
  </si>
  <si>
    <t xml:space="preserve">Connecting Leicester Project </t>
  </si>
  <si>
    <t>CPS0133</t>
  </si>
  <si>
    <t>Ground Radar Survey Belvoir St/Welford Rd (Connecting Leicester Phase 2)</t>
  </si>
  <si>
    <t>CPS0301</t>
  </si>
  <si>
    <t>Project Consultancy for Welford Road Cycleway</t>
  </si>
  <si>
    <t>CPS0177</t>
  </si>
  <si>
    <t>Legible Leicester Wayfinding system, planning design &amp; Development</t>
  </si>
  <si>
    <t>Connecting Leicester Total</t>
  </si>
  <si>
    <t>Mill Lane</t>
  </si>
  <si>
    <t>CPS0112</t>
  </si>
  <si>
    <t>Mill Lane contract Administration and Quantity Surveying</t>
  </si>
  <si>
    <t>CPS0112-1</t>
  </si>
  <si>
    <t>CPS0136</t>
  </si>
  <si>
    <t>Design and Supervision services Mill Lane (DMU)</t>
  </si>
  <si>
    <t>Mill Lane Total</t>
  </si>
  <si>
    <t>CPS0100</t>
  </si>
  <si>
    <t>Highway design for Townscape Heritage Initiative</t>
  </si>
  <si>
    <t>CPS001</t>
  </si>
  <si>
    <t>Belgrave Road Transport Consultants</t>
  </si>
  <si>
    <t>CPS0114</t>
  </si>
  <si>
    <t>Highway design North City Centre Access Improvement Belgrave gate</t>
  </si>
  <si>
    <t>CPS0300</t>
  </si>
  <si>
    <t>Head of Transport Strategy Consultants Fees</t>
  </si>
  <si>
    <t>Interim</t>
  </si>
  <si>
    <t>CPS0107A</t>
  </si>
  <si>
    <t>External advisors to assist in the development of a housing company</t>
  </si>
  <si>
    <t>CPS065</t>
  </si>
  <si>
    <t>Option Survey Goscote House, St Peters Estate</t>
  </si>
  <si>
    <t>CPS0192</t>
  </si>
  <si>
    <t>EZ Business case revisions</t>
  </si>
  <si>
    <t>CPS0247</t>
  </si>
  <si>
    <t>LLEP - SEP</t>
  </si>
  <si>
    <t>CPS0220</t>
  </si>
  <si>
    <t>State of the Nation Report/Economic Reviewfor LLEP</t>
  </si>
  <si>
    <t>CPS0191</t>
  </si>
  <si>
    <t>Green book appraisals</t>
  </si>
  <si>
    <t>CPS0178</t>
  </si>
  <si>
    <t>Skills for the Future Study</t>
  </si>
  <si>
    <t>CPS0238</t>
  </si>
  <si>
    <t>Leicester Textiles Hub Study</t>
  </si>
  <si>
    <t>CSP0138</t>
  </si>
  <si>
    <t>Architect various schemes in investment</t>
  </si>
  <si>
    <t>CPS0206</t>
  </si>
  <si>
    <t>QS and PM resource senior school expansions</t>
  </si>
  <si>
    <t>CPS009</t>
  </si>
  <si>
    <t>Technical Services (Fleet) Review - Phase 2 Support</t>
  </si>
  <si>
    <t>CSP0158</t>
  </si>
  <si>
    <t>BSF Programme Director</t>
  </si>
  <si>
    <t>CSP0159</t>
  </si>
  <si>
    <t>Clerk of Works BSF</t>
  </si>
  <si>
    <t>CSP0160</t>
  </si>
  <si>
    <t>Legal Advice on BSF (Nabarro)</t>
  </si>
  <si>
    <t>CSP0161</t>
  </si>
  <si>
    <t>NWC demolition, site development</t>
  </si>
  <si>
    <t>CSP0162</t>
  </si>
  <si>
    <t xml:space="preserve">BSF </t>
  </si>
  <si>
    <t>CSP0163</t>
  </si>
  <si>
    <t>Ratings and Appeals</t>
  </si>
  <si>
    <t>CPS042</t>
  </si>
  <si>
    <t xml:space="preserve">Support the role out of Concerto </t>
  </si>
  <si>
    <t>Contractors</t>
  </si>
  <si>
    <t>CPS0108</t>
  </si>
  <si>
    <t>Condition surveys of 74 primary sites</t>
  </si>
  <si>
    <t>CPS0194</t>
  </si>
  <si>
    <t>Fire Risk Assessment Whitehall Primary</t>
  </si>
  <si>
    <t>CPS0200</t>
  </si>
  <si>
    <t>Fire Risk Assessment Highfields Primary School</t>
  </si>
  <si>
    <t>CPS0202</t>
  </si>
  <si>
    <t>Hamilton Community college sports hall refurbishment feasbility</t>
  </si>
  <si>
    <t>CPS0213</t>
  </si>
  <si>
    <t>Fire Risk Assessment Stokeswood Primary School</t>
  </si>
  <si>
    <t>CPS0141</t>
  </si>
  <si>
    <t>Condition Survey of Jewry Wall Museum</t>
  </si>
  <si>
    <t>CSP0145</t>
  </si>
  <si>
    <t>Fire Risk Assessment Gilroes Cemetry Depot</t>
  </si>
  <si>
    <t>CSP0146</t>
  </si>
  <si>
    <t>Fire Risk Assessment Kestrel Fields Primary School</t>
  </si>
  <si>
    <t>CPS0176</t>
  </si>
  <si>
    <t>Architect services lift and stairs new walk museum</t>
  </si>
  <si>
    <t>CPS0180</t>
  </si>
  <si>
    <t>Fire risk assessment St Mary fields primary school</t>
  </si>
  <si>
    <t>CPS0183</t>
  </si>
  <si>
    <t>Feasibility study extending museum storage abbey Pumping and Euston Street</t>
  </si>
  <si>
    <t>CPS0190</t>
  </si>
  <si>
    <t>Abbey Pumping station use of Electric Pump House and Switch Rood</t>
  </si>
  <si>
    <t>CPS0197</t>
  </si>
  <si>
    <t>Fire Risk Assessment New Walk Museum</t>
  </si>
  <si>
    <t>CSP0165</t>
  </si>
  <si>
    <t>CPS0182</t>
  </si>
  <si>
    <t>Heritage Training for Greyfriars, Building Maintenance sessions</t>
  </si>
  <si>
    <t>CPS039</t>
  </si>
  <si>
    <t>Interim Head of FM, through Arcadis</t>
  </si>
  <si>
    <t>CPS0179</t>
  </si>
  <si>
    <t>Sports and Physical Activity Strategy &amp; Options</t>
  </si>
  <si>
    <t>Abbey Pumping Station</t>
  </si>
  <si>
    <t>CPS0172</t>
  </si>
  <si>
    <t>Abbey Pumping Station - Interpretation and Design Options</t>
  </si>
  <si>
    <t>CPS0173</t>
  </si>
  <si>
    <t>Abbey Pumping Station - Consultation with schools, users and non users</t>
  </si>
  <si>
    <t>Abbey Pumping Station Total</t>
  </si>
  <si>
    <t>CPS0175</t>
  </si>
  <si>
    <t>Story of Leicester Website Development Researcher P1</t>
  </si>
  <si>
    <t>CPS0239</t>
  </si>
  <si>
    <t>Design and project feasibility for Phoenix Expansion</t>
  </si>
  <si>
    <t>CPS0231</t>
  </si>
  <si>
    <t>Research Services for Heritage interpretation panels</t>
  </si>
  <si>
    <t>Corporate Resources &amp; Support</t>
  </si>
  <si>
    <t>CPS0258</t>
  </si>
  <si>
    <t>Looking Local Consultant - Feasibility Study</t>
  </si>
  <si>
    <t>CPS0171</t>
  </si>
  <si>
    <t>Upgrade of Private Key Infrastructure</t>
  </si>
  <si>
    <t>Right to Buy</t>
  </si>
  <si>
    <t>CPS0135</t>
  </si>
  <si>
    <t>Residential property valuation for Right to Buy (To 30th Novermber 2016)</t>
  </si>
  <si>
    <t>CPS0187</t>
  </si>
  <si>
    <t>Valuation of Residential Properties - Right to Buy (From 1st December 2016)</t>
  </si>
  <si>
    <t>Right to Buy Total</t>
  </si>
  <si>
    <t>CPS0196</t>
  </si>
  <si>
    <t>Review of Agresso</t>
  </si>
  <si>
    <t>CSP0143</t>
  </si>
  <si>
    <t>Agresso stores and stocks module</t>
  </si>
  <si>
    <t>CPS093</t>
  </si>
  <si>
    <t>Convening and chairing of an independent remuneration panel to review the member allowance scheme as required by legislation</t>
  </si>
  <si>
    <t>Education &amp; Children's Services</t>
  </si>
  <si>
    <t>CPS017</t>
  </si>
  <si>
    <t>LSCB Manager</t>
  </si>
  <si>
    <t>Agency</t>
  </si>
  <si>
    <t>CPS015</t>
  </si>
  <si>
    <t>DfE Ofsted advisor</t>
  </si>
  <si>
    <t>Consultancy</t>
  </si>
  <si>
    <t>Ian Bailey - Interim Directoor for Learning Services</t>
  </si>
  <si>
    <t>CPS0170</t>
  </si>
  <si>
    <t>Co-ordination of Early Years Moderation Process</t>
  </si>
  <si>
    <t>Public Health</t>
  </si>
  <si>
    <t>CPS0211</t>
  </si>
  <si>
    <t>Research Partner Sports swimming pilot</t>
  </si>
  <si>
    <t>Quarter 1 Spend</t>
  </si>
  <si>
    <t>Quarter 2 Spend</t>
  </si>
  <si>
    <t>Quarter 3 Spend</t>
  </si>
  <si>
    <t>Total Spend 2016/17 to Date</t>
  </si>
  <si>
    <t>Note 1 - Shaded columns represent projects that have determined have 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</si>
</sst>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4"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129">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xf>
    <xf numFmtId="0" fontId="1" fillId="2" borderId="2" xfId="0" applyFont="1" applyFill="1" applyBorder="1" applyAlignment="1">
      <alignment vertical="center"/>
    </xf>
    <xf numFmtId="0" fontId="1" fillId="0" borderId="2" xfId="0" applyFont="1" applyBorder="1"/>
    <xf numFmtId="0" fontId="0" fillId="0" borderId="2" xfId="0" applyBorder="1" applyAlignment="1">
      <alignment horizontal="center" vertical="center"/>
    </xf>
    <xf numFmtId="0" fontId="0" fillId="0" borderId="2" xfId="0" applyFill="1" applyBorder="1" applyAlignment="1">
      <alignment vertical="center"/>
    </xf>
    <xf numFmtId="0" fontId="0" fillId="0" borderId="3" xfId="0" applyFill="1" applyBorder="1"/>
    <xf numFmtId="0" fontId="0" fillId="0" borderId="2" xfId="0" applyFill="1" applyBorder="1"/>
    <xf numFmtId="164" fontId="0" fillId="0" borderId="2" xfId="0" applyNumberFormat="1" applyBorder="1" applyAlignment="1">
      <alignment wrapText="1"/>
    </xf>
    <xf numFmtId="0" fontId="1" fillId="0" borderId="2"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3" borderId="2" xfId="0" applyFill="1" applyBorder="1" applyAlignment="1">
      <alignment vertical="center"/>
    </xf>
    <xf numFmtId="0" fontId="2" fillId="3" borderId="3" xfId="0" applyFont="1" applyFill="1" applyBorder="1" applyAlignment="1">
      <alignment wrapText="1"/>
    </xf>
    <xf numFmtId="0" fontId="0" fillId="3" borderId="2" xfId="0" applyFill="1" applyBorder="1"/>
    <xf numFmtId="164" fontId="0" fillId="3" borderId="2" xfId="0" applyNumberFormat="1" applyFill="1" applyBorder="1" applyAlignment="1">
      <alignment wrapText="1"/>
    </xf>
    <xf numFmtId="0" fontId="0" fillId="0" borderId="1" xfId="0" applyBorder="1" applyAlignment="1">
      <alignment horizontal="center" vertical="center"/>
    </xf>
    <xf numFmtId="0" fontId="0" fillId="0" borderId="4" xfId="0" applyFill="1" applyBorder="1"/>
    <xf numFmtId="0" fontId="0" fillId="0" borderId="5" xfId="0" applyFill="1" applyBorder="1" applyAlignment="1">
      <alignment wrapText="1"/>
    </xf>
    <xf numFmtId="0" fontId="0" fillId="0" borderId="4" xfId="0" applyBorder="1"/>
    <xf numFmtId="164" fontId="0" fillId="0" borderId="4" xfId="0" applyNumberFormat="1" applyBorder="1" applyAlignment="1">
      <alignment wrapText="1"/>
    </xf>
    <xf numFmtId="0" fontId="0" fillId="0" borderId="6" xfId="0" applyBorder="1" applyAlignment="1">
      <alignment horizontal="center" vertical="center"/>
    </xf>
    <xf numFmtId="0" fontId="0" fillId="0" borderId="7" xfId="0" applyBorder="1" applyAlignment="1">
      <alignment horizontal="center" vertical="center"/>
    </xf>
    <xf numFmtId="0" fontId="0" fillId="3" borderId="8" xfId="0" applyFill="1" applyBorder="1" applyAlignment="1">
      <alignment vertical="center"/>
    </xf>
    <xf numFmtId="0" fontId="0" fillId="3" borderId="9" xfId="0" applyFill="1" applyBorder="1" applyAlignment="1">
      <alignment wrapText="1"/>
    </xf>
    <xf numFmtId="164" fontId="0" fillId="3" borderId="8" xfId="0" applyNumberFormat="1" applyFill="1" applyBorder="1" applyAlignment="1">
      <alignment wrapText="1"/>
    </xf>
    <xf numFmtId="164" fontId="0" fillId="3" borderId="10" xfId="0" applyNumberFormat="1" applyFill="1" applyBorder="1" applyAlignment="1">
      <alignment wrapText="1"/>
    </xf>
    <xf numFmtId="0" fontId="0" fillId="0" borderId="11" xfId="0" applyBorder="1" applyAlignment="1">
      <alignment horizontal="center" vertical="center"/>
    </xf>
    <xf numFmtId="0" fontId="0" fillId="0" borderId="2" xfId="0" applyBorder="1"/>
    <xf numFmtId="0" fontId="0" fillId="0" borderId="3" xfId="0" applyBorder="1"/>
    <xf numFmtId="164" fontId="0" fillId="0" borderId="12" xfId="0" applyNumberFormat="1" applyBorder="1" applyAlignment="1">
      <alignment wrapText="1"/>
    </xf>
    <xf numFmtId="0" fontId="0" fillId="3" borderId="3" xfId="0" applyFill="1" applyBorder="1"/>
    <xf numFmtId="164" fontId="0" fillId="3" borderId="12" xfId="0" applyNumberFormat="1" applyFill="1" applyBorder="1" applyAlignment="1">
      <alignment wrapText="1"/>
    </xf>
    <xf numFmtId="0" fontId="0" fillId="0" borderId="13" xfId="0" applyBorder="1" applyAlignment="1">
      <alignment horizontal="center" vertical="center"/>
    </xf>
    <xf numFmtId="0" fontId="0" fillId="0" borderId="14" xfId="0" applyFill="1" applyBorder="1"/>
    <xf numFmtId="0" fontId="1" fillId="0" borderId="15" xfId="0" applyFont="1" applyFill="1" applyBorder="1"/>
    <xf numFmtId="0" fontId="1" fillId="0" borderId="14" xfId="0" applyFont="1" applyFill="1" applyBorder="1"/>
    <xf numFmtId="164" fontId="1" fillId="0" borderId="14" xfId="0" applyNumberFormat="1" applyFont="1" applyBorder="1" applyAlignment="1">
      <alignment wrapText="1"/>
    </xf>
    <xf numFmtId="164" fontId="1" fillId="0" borderId="14" xfId="0" applyNumberFormat="1" applyFont="1" applyFill="1" applyBorder="1" applyAlignment="1">
      <alignment wrapText="1"/>
    </xf>
    <xf numFmtId="164" fontId="1" fillId="0" borderId="16" xfId="0" applyNumberFormat="1" applyFont="1" applyBorder="1" applyAlignment="1">
      <alignment wrapText="1"/>
    </xf>
    <xf numFmtId="0" fontId="0" fillId="0" borderId="8" xfId="0" applyBorder="1" applyAlignment="1">
      <alignment vertical="center"/>
    </xf>
    <xf numFmtId="0" fontId="0" fillId="0" borderId="8" xfId="0" applyFill="1" applyBorder="1" applyAlignment="1">
      <alignment vertical="center"/>
    </xf>
    <xf numFmtId="164" fontId="0" fillId="0" borderId="8" xfId="0" applyNumberFormat="1" applyBorder="1" applyAlignment="1">
      <alignment wrapText="1"/>
    </xf>
    <xf numFmtId="164" fontId="0" fillId="0" borderId="8" xfId="0" applyNumberFormat="1" applyBorder="1" applyAlignment="1">
      <alignment vertical="center" wrapText="1"/>
    </xf>
    <xf numFmtId="164" fontId="0" fillId="0" borderId="10" xfId="0" applyNumberFormat="1" applyBorder="1" applyAlignment="1">
      <alignment wrapText="1"/>
    </xf>
    <xf numFmtId="0" fontId="0" fillId="0" borderId="2" xfId="0" applyBorder="1" applyAlignment="1">
      <alignment vertical="center"/>
    </xf>
    <xf numFmtId="0" fontId="0" fillId="0" borderId="5" xfId="0" applyFill="1" applyBorder="1" applyAlignment="1">
      <alignment vertical="center"/>
    </xf>
    <xf numFmtId="164" fontId="0" fillId="0" borderId="2" xfId="0" applyNumberFormat="1" applyBorder="1" applyAlignment="1">
      <alignment vertical="center" wrapText="1"/>
    </xf>
    <xf numFmtId="0" fontId="0" fillId="0" borderId="3" xfId="0" applyFill="1" applyBorder="1" applyAlignment="1">
      <alignment vertical="center" wrapText="1"/>
    </xf>
    <xf numFmtId="0" fontId="0" fillId="0" borderId="3" xfId="0" applyFill="1" applyBorder="1" applyAlignment="1">
      <alignment vertical="center"/>
    </xf>
    <xf numFmtId="0" fontId="0" fillId="0" borderId="14" xfId="0" applyBorder="1" applyAlignment="1">
      <alignment vertical="center"/>
    </xf>
    <xf numFmtId="0" fontId="1" fillId="0" borderId="15" xfId="0" applyFont="1" applyFill="1" applyBorder="1" applyAlignment="1">
      <alignment vertical="center"/>
    </xf>
    <xf numFmtId="0" fontId="1" fillId="0" borderId="14" xfId="0" applyFont="1" applyBorder="1" applyAlignment="1">
      <alignment vertical="center"/>
    </xf>
    <xf numFmtId="164" fontId="1" fillId="0" borderId="14" xfId="0" applyNumberFormat="1" applyFont="1" applyBorder="1" applyAlignment="1">
      <alignment vertical="center" wrapText="1"/>
    </xf>
    <xf numFmtId="0" fontId="0" fillId="0" borderId="8" xfId="0" applyBorder="1" applyAlignment="1">
      <alignment vertical="center" wrapText="1"/>
    </xf>
    <xf numFmtId="0" fontId="0" fillId="0" borderId="3" xfId="0" applyFill="1" applyBorder="1" applyAlignment="1">
      <alignment wrapText="1"/>
    </xf>
    <xf numFmtId="0" fontId="1" fillId="0" borderId="15" xfId="0" applyFont="1" applyFill="1" applyBorder="1" applyAlignment="1">
      <alignment wrapText="1"/>
    </xf>
    <xf numFmtId="0" fontId="1" fillId="0" borderId="14" xfId="0" applyFont="1" applyBorder="1"/>
    <xf numFmtId="0" fontId="0" fillId="0" borderId="17" xfId="0" applyBorder="1" applyAlignment="1">
      <alignment horizontal="center" vertical="center"/>
    </xf>
    <xf numFmtId="0" fontId="0" fillId="3" borderId="18" xfId="0" applyFill="1" applyBorder="1" applyAlignment="1">
      <alignment vertical="center"/>
    </xf>
    <xf numFmtId="0" fontId="0" fillId="3" borderId="18" xfId="0" applyFill="1" applyBorder="1" applyAlignment="1">
      <alignment wrapText="1"/>
    </xf>
    <xf numFmtId="0" fontId="0" fillId="3" borderId="19" xfId="0" applyFill="1" applyBorder="1" applyAlignment="1">
      <alignment vertical="center"/>
    </xf>
    <xf numFmtId="164" fontId="0" fillId="3" borderId="19" xfId="0" applyNumberFormat="1" applyFill="1" applyBorder="1" applyAlignment="1">
      <alignment wrapText="1"/>
    </xf>
    <xf numFmtId="0" fontId="0" fillId="0" borderId="2" xfId="0" applyFill="1" applyBorder="1" applyAlignment="1">
      <alignment wrapText="1"/>
    </xf>
    <xf numFmtId="0" fontId="0" fillId="0" borderId="18" xfId="0" applyFill="1" applyBorder="1" applyAlignment="1">
      <alignment vertical="center"/>
    </xf>
    <xf numFmtId="0" fontId="0" fillId="3" borderId="3" xfId="0" applyFill="1" applyBorder="1" applyAlignment="1">
      <alignment wrapText="1"/>
    </xf>
    <xf numFmtId="0" fontId="0" fillId="0" borderId="20" xfId="0" applyBorder="1"/>
    <xf numFmtId="0" fontId="0" fillId="0" borderId="5" xfId="0" applyBorder="1"/>
    <xf numFmtId="0" fontId="0" fillId="0" borderId="7" xfId="0" applyBorder="1" applyAlignment="1">
      <alignment horizontal="center" vertical="center" wrapText="1"/>
    </xf>
    <xf numFmtId="0" fontId="0" fillId="0" borderId="9" xfId="0" applyFill="1" applyBorder="1" applyAlignment="1">
      <alignment wrapText="1"/>
    </xf>
    <xf numFmtId="0" fontId="0" fillId="0" borderId="8" xfId="0" applyBorder="1"/>
    <xf numFmtId="0" fontId="0" fillId="0" borderId="11" xfId="0" applyBorder="1" applyAlignment="1">
      <alignment horizontal="center" vertical="center" wrapText="1"/>
    </xf>
    <xf numFmtId="0" fontId="0" fillId="0" borderId="19" xfId="0" applyFill="1" applyBorder="1" applyAlignment="1">
      <alignment vertical="center"/>
    </xf>
    <xf numFmtId="0" fontId="0" fillId="0" borderId="13" xfId="0" applyBorder="1" applyAlignment="1">
      <alignment horizontal="center" vertical="center" wrapText="1"/>
    </xf>
    <xf numFmtId="0" fontId="0" fillId="0" borderId="21" xfId="0" applyFill="1" applyBorder="1" applyAlignment="1">
      <alignment vertical="center"/>
    </xf>
    <xf numFmtId="0" fontId="0" fillId="3" borderId="2" xfId="0" applyFill="1" applyBorder="1" applyAlignment="1">
      <alignment wrapText="1"/>
    </xf>
    <xf numFmtId="0" fontId="1" fillId="0" borderId="14" xfId="0" applyFont="1" applyFill="1" applyBorder="1" applyAlignment="1">
      <alignment wrapText="1"/>
    </xf>
    <xf numFmtId="0" fontId="0" fillId="0" borderId="19" xfId="0" applyFill="1" applyBorder="1" applyAlignment="1">
      <alignment wrapText="1"/>
    </xf>
    <xf numFmtId="164" fontId="0" fillId="0" borderId="19" xfId="0" applyNumberFormat="1" applyBorder="1" applyAlignment="1">
      <alignment wrapText="1"/>
    </xf>
    <xf numFmtId="0" fontId="2" fillId="3" borderId="2" xfId="0" applyFont="1" applyFill="1" applyBorder="1" applyAlignment="1">
      <alignment wrapText="1"/>
    </xf>
    <xf numFmtId="0" fontId="0" fillId="3" borderId="4" xfId="0" applyFill="1" applyBorder="1" applyAlignment="1">
      <alignment vertical="center"/>
    </xf>
    <xf numFmtId="0" fontId="0" fillId="3" borderId="4" xfId="0" applyFill="1" applyBorder="1" applyAlignment="1">
      <alignment wrapText="1"/>
    </xf>
    <xf numFmtId="0" fontId="0" fillId="3" borderId="4" xfId="0" applyFill="1" applyBorder="1"/>
    <xf numFmtId="164" fontId="0" fillId="3" borderId="4" xfId="0" applyNumberFormat="1" applyFill="1" applyBorder="1" applyAlignment="1">
      <alignment wrapText="1"/>
    </xf>
    <xf numFmtId="164" fontId="1" fillId="0" borderId="8" xfId="0" applyNumberFormat="1" applyFont="1" applyBorder="1" applyAlignment="1">
      <alignment wrapText="1"/>
    </xf>
    <xf numFmtId="0" fontId="0" fillId="0" borderId="3" xfId="0" applyBorder="1" applyAlignment="1">
      <alignment vertical="center"/>
    </xf>
    <xf numFmtId="164" fontId="1" fillId="0" borderId="2" xfId="0" applyNumberFormat="1" applyFont="1" applyBorder="1" applyAlignment="1">
      <alignment wrapText="1"/>
    </xf>
    <xf numFmtId="0" fontId="0" fillId="0" borderId="14" xfId="0" applyFill="1" applyBorder="1" applyAlignment="1">
      <alignment vertical="center"/>
    </xf>
    <xf numFmtId="0" fontId="1" fillId="0" borderId="15" xfId="0" applyFont="1" applyBorder="1" applyAlignment="1">
      <alignment vertical="center"/>
    </xf>
    <xf numFmtId="0" fontId="0" fillId="0" borderId="1" xfId="0" applyBorder="1" applyAlignment="1">
      <alignment horizontal="center" vertical="center"/>
    </xf>
    <xf numFmtId="0" fontId="0" fillId="3" borderId="1" xfId="0" applyFill="1" applyBorder="1" applyAlignment="1">
      <alignment vertical="center"/>
    </xf>
    <xf numFmtId="0" fontId="0" fillId="3" borderId="1" xfId="0" applyFill="1" applyBorder="1" applyAlignment="1">
      <alignment wrapText="1"/>
    </xf>
    <xf numFmtId="0" fontId="0" fillId="3" borderId="20" xfId="0" applyFill="1" applyBorder="1"/>
    <xf numFmtId="164" fontId="0" fillId="3" borderId="1" xfId="0" applyNumberFormat="1" applyFill="1" applyBorder="1" applyAlignment="1">
      <alignment wrapText="1"/>
    </xf>
    <xf numFmtId="0" fontId="0" fillId="0" borderId="7" xfId="0" applyFill="1" applyBorder="1" applyAlignment="1">
      <alignment horizontal="center" vertical="center"/>
    </xf>
    <xf numFmtId="0" fontId="0" fillId="0" borderId="11" xfId="0" applyFill="1" applyBorder="1" applyAlignment="1">
      <alignment horizontal="center" vertical="center"/>
    </xf>
    <xf numFmtId="164" fontId="0" fillId="0" borderId="2" xfId="0" applyNumberFormat="1" applyFill="1" applyBorder="1" applyAlignment="1">
      <alignment vertical="center" wrapText="1"/>
    </xf>
    <xf numFmtId="0" fontId="0" fillId="0" borderId="13" xfId="0" applyFill="1" applyBorder="1" applyAlignment="1">
      <alignment horizontal="center" vertical="center"/>
    </xf>
    <xf numFmtId="0" fontId="0" fillId="0" borderId="14" xfId="0" applyBorder="1"/>
    <xf numFmtId="0" fontId="0" fillId="0" borderId="8" xfId="0" applyBorder="1" applyAlignment="1">
      <alignment wrapText="1"/>
    </xf>
    <xf numFmtId="0" fontId="0" fillId="0" borderId="2" xfId="0" applyBorder="1" applyAlignment="1">
      <alignment wrapText="1"/>
    </xf>
    <xf numFmtId="0" fontId="0" fillId="0" borderId="19" xfId="0" applyBorder="1"/>
    <xf numFmtId="164" fontId="0" fillId="3" borderId="2" xfId="0" applyNumberFormat="1" applyFill="1" applyBorder="1" applyAlignment="1">
      <alignment vertical="center" wrapText="1"/>
    </xf>
    <xf numFmtId="164" fontId="0" fillId="0" borderId="2" xfId="0" applyNumberFormat="1" applyFill="1" applyBorder="1" applyAlignment="1">
      <alignment wrapText="1"/>
    </xf>
    <xf numFmtId="0" fontId="0" fillId="0" borderId="19" xfId="0" applyBorder="1" applyAlignment="1">
      <alignment horizontal="center" vertical="center"/>
    </xf>
    <xf numFmtId="0" fontId="0" fillId="0" borderId="2" xfId="0" applyFill="1" applyBorder="1" applyAlignment="1">
      <alignment vertical="center" wrapText="1"/>
    </xf>
    <xf numFmtId="0" fontId="0" fillId="3" borderId="1" xfId="0" applyFill="1" applyBorder="1"/>
    <xf numFmtId="0" fontId="0" fillId="0" borderId="4" xfId="0" applyBorder="1" applyAlignment="1">
      <alignment horizontal="center" vertical="center"/>
    </xf>
    <xf numFmtId="0" fontId="0" fillId="0" borderId="1" xfId="0" applyBorder="1"/>
    <xf numFmtId="0" fontId="0" fillId="3" borderId="8" xfId="0" applyFill="1" applyBorder="1"/>
    <xf numFmtId="0" fontId="0" fillId="3" borderId="8" xfId="0" applyFill="1" applyBorder="1" applyAlignment="1">
      <alignment wrapText="1"/>
    </xf>
    <xf numFmtId="0" fontId="0" fillId="0" borderId="1" xfId="0" applyFill="1" applyBorder="1" applyAlignment="1">
      <alignment horizontal="center" vertical="center"/>
    </xf>
    <xf numFmtId="0" fontId="0" fillId="0" borderId="19" xfId="0" applyFill="1" applyBorder="1"/>
    <xf numFmtId="0" fontId="0" fillId="0" borderId="19" xfId="0" applyFill="1" applyBorder="1" applyAlignment="1">
      <alignment horizontal="center" vertical="center"/>
    </xf>
    <xf numFmtId="0" fontId="0" fillId="0" borderId="4" xfId="0" applyFill="1" applyBorder="1" applyAlignment="1">
      <alignment horizontal="center" vertical="center"/>
    </xf>
    <xf numFmtId="0" fontId="0" fillId="3" borderId="22" xfId="0" applyFill="1" applyBorder="1" applyAlignment="1">
      <alignment wrapText="1"/>
    </xf>
    <xf numFmtId="0" fontId="0" fillId="3" borderId="19" xfId="0" applyFill="1" applyBorder="1"/>
    <xf numFmtId="0" fontId="0" fillId="3" borderId="19" xfId="0" applyFill="1" applyBorder="1" applyAlignment="1">
      <alignment wrapText="1"/>
    </xf>
    <xf numFmtId="0" fontId="0" fillId="0" borderId="2" xfId="0" applyFill="1" applyBorder="1" applyAlignment="1">
      <alignment horizontal="center" vertical="center"/>
    </xf>
    <xf numFmtId="0" fontId="0" fillId="0" borderId="2" xfId="0" applyFill="1" applyBorder="1" applyAlignment="1">
      <alignment horizontal="center" vertical="center"/>
    </xf>
    <xf numFmtId="0" fontId="0" fillId="0" borderId="0" xfId="0" applyAlignment="1">
      <alignment horizontal="center" vertical="center"/>
    </xf>
    <xf numFmtId="164" fontId="1" fillId="0" borderId="2" xfId="0" applyNumberFormat="1" applyFont="1" applyBorder="1"/>
    <xf numFmtId="8" fontId="0" fillId="0" borderId="2" xfId="0" applyNumberFormat="1" applyBorder="1" applyAlignment="1">
      <alignment horizontal="center" vertical="center"/>
    </xf>
    <xf numFmtId="8" fontId="1" fillId="0" borderId="2" xfId="0" applyNumberFormat="1" applyFont="1" applyBorder="1" applyAlignment="1">
      <alignment horizontal="center" vertical="center"/>
    </xf>
    <xf numFmtId="0" fontId="3" fillId="0" borderId="0" xfId="0" applyFont="1"/>
    <xf numFmtId="0" fontId="3"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acancy%20Management%20Team/Consultants%20&amp;%20Professional%20Services/Master%20Spreadsheet/consultant%20and%20professional%20services%20master%20list%20v8%200302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5"/>
      <sheetName val="Cons Prof services 2015 16"/>
      <sheetName val="Sheet2"/>
      <sheetName val="Sheet3"/>
      <sheetName val="Sheet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tabSelected="1" zoomScale="77" zoomScaleNormal="77" workbookViewId="0">
      <selection activeCell="C102" sqref="C102:C104"/>
    </sheetView>
  </sheetViews>
  <sheetFormatPr defaultRowHeight="15" x14ac:dyDescent="0.25"/>
  <cols>
    <col min="1" max="1" width="33.28515625" customWidth="1"/>
    <col min="2" max="2" width="14" bestFit="1" customWidth="1"/>
    <col min="3" max="3" width="22.140625" bestFit="1" customWidth="1"/>
    <col min="4" max="4" width="10" bestFit="1" customWidth="1"/>
    <col min="5" max="5" width="75.7109375" bestFit="1" customWidth="1"/>
    <col min="6" max="6" width="20" bestFit="1" customWidth="1"/>
    <col min="7" max="10" width="12.7109375" bestFit="1" customWidth="1"/>
  </cols>
  <sheetData>
    <row r="1" spans="1:10" ht="45" x14ac:dyDescent="0.25">
      <c r="A1" s="1" t="s">
        <v>0</v>
      </c>
      <c r="B1" s="2" t="s">
        <v>1</v>
      </c>
      <c r="C1" s="2" t="s">
        <v>2</v>
      </c>
      <c r="D1" s="3" t="s">
        <v>3</v>
      </c>
      <c r="E1" s="4" t="s">
        <v>4</v>
      </c>
      <c r="F1" s="5" t="s">
        <v>5</v>
      </c>
      <c r="G1" s="3" t="s">
        <v>6</v>
      </c>
      <c r="H1" s="3" t="s">
        <v>7</v>
      </c>
      <c r="I1" s="3" t="s">
        <v>8</v>
      </c>
      <c r="J1" s="3" t="s">
        <v>9</v>
      </c>
    </row>
    <row r="2" spans="1:10" x14ac:dyDescent="0.25">
      <c r="A2" s="6" t="s">
        <v>10</v>
      </c>
      <c r="B2" s="7"/>
      <c r="C2" s="7"/>
      <c r="D2" s="8" t="s">
        <v>11</v>
      </c>
      <c r="E2" s="9" t="s">
        <v>12</v>
      </c>
      <c r="F2" s="10" t="s">
        <v>13</v>
      </c>
      <c r="G2" s="11">
        <v>0</v>
      </c>
      <c r="H2" s="11">
        <v>6613.21</v>
      </c>
      <c r="I2" s="11">
        <v>0</v>
      </c>
      <c r="J2" s="11">
        <f>SUM(G2:I2)</f>
        <v>6613.21</v>
      </c>
    </row>
    <row r="3" spans="1:10" ht="94.5" x14ac:dyDescent="0.25">
      <c r="A3" s="12" t="s">
        <v>14</v>
      </c>
      <c r="B3" s="13"/>
      <c r="C3" s="14"/>
      <c r="D3" s="15" t="s">
        <v>15</v>
      </c>
      <c r="E3" s="16" t="s">
        <v>16</v>
      </c>
      <c r="F3" s="17" t="s">
        <v>13</v>
      </c>
      <c r="G3" s="18">
        <v>40928.639999999999</v>
      </c>
      <c r="H3" s="18">
        <v>9086.52</v>
      </c>
      <c r="I3" s="18">
        <v>0</v>
      </c>
      <c r="J3" s="18">
        <f t="shared" ref="J3:J66" si="0">SUM(G3:I3)</f>
        <v>50015.16</v>
      </c>
    </row>
    <row r="4" spans="1:10" ht="90.75" thickBot="1" x14ac:dyDescent="0.3">
      <c r="A4" s="12"/>
      <c r="B4" s="13"/>
      <c r="C4" s="19"/>
      <c r="D4" s="20" t="s">
        <v>17</v>
      </c>
      <c r="E4" s="21" t="s">
        <v>18</v>
      </c>
      <c r="F4" s="22" t="s">
        <v>13</v>
      </c>
      <c r="G4" s="23">
        <v>0</v>
      </c>
      <c r="H4" s="23">
        <v>0</v>
      </c>
      <c r="I4" s="23">
        <v>2792</v>
      </c>
      <c r="J4" s="23">
        <f t="shared" si="0"/>
        <v>2792</v>
      </c>
    </row>
    <row r="5" spans="1:10" ht="165" x14ac:dyDescent="0.25">
      <c r="A5" s="12"/>
      <c r="B5" s="24"/>
      <c r="C5" s="25" t="s">
        <v>19</v>
      </c>
      <c r="D5" s="26" t="s">
        <v>20</v>
      </c>
      <c r="E5" s="27" t="s">
        <v>21</v>
      </c>
      <c r="F5" s="26" t="s">
        <v>13</v>
      </c>
      <c r="G5" s="28">
        <v>1630</v>
      </c>
      <c r="H5" s="28">
        <v>0</v>
      </c>
      <c r="I5" s="28">
        <v>0</v>
      </c>
      <c r="J5" s="29">
        <f t="shared" si="0"/>
        <v>1630</v>
      </c>
    </row>
    <row r="6" spans="1:10" x14ac:dyDescent="0.25">
      <c r="A6" s="12"/>
      <c r="B6" s="24"/>
      <c r="C6" s="30"/>
      <c r="D6" s="31" t="s">
        <v>22</v>
      </c>
      <c r="E6" s="32" t="s">
        <v>23</v>
      </c>
      <c r="F6" s="31" t="s">
        <v>13</v>
      </c>
      <c r="G6" s="11">
        <v>8440.5</v>
      </c>
      <c r="H6" s="11">
        <v>2030.5</v>
      </c>
      <c r="I6" s="11">
        <v>1912.5</v>
      </c>
      <c r="J6" s="33">
        <f t="shared" si="0"/>
        <v>12383.5</v>
      </c>
    </row>
    <row r="7" spans="1:10" x14ac:dyDescent="0.25">
      <c r="A7" s="12"/>
      <c r="B7" s="24"/>
      <c r="C7" s="30"/>
      <c r="D7" s="17" t="s">
        <v>24</v>
      </c>
      <c r="E7" s="34" t="s">
        <v>25</v>
      </c>
      <c r="F7" s="17" t="s">
        <v>13</v>
      </c>
      <c r="G7" s="18">
        <v>2180</v>
      </c>
      <c r="H7" s="18">
        <v>0</v>
      </c>
      <c r="I7" s="18">
        <v>0</v>
      </c>
      <c r="J7" s="35">
        <f t="shared" si="0"/>
        <v>2180</v>
      </c>
    </row>
    <row r="8" spans="1:10" ht="15.75" thickBot="1" x14ac:dyDescent="0.3">
      <c r="A8" s="12"/>
      <c r="B8" s="24"/>
      <c r="C8" s="36"/>
      <c r="D8" s="37"/>
      <c r="E8" s="38" t="s">
        <v>26</v>
      </c>
      <c r="F8" s="39"/>
      <c r="G8" s="40">
        <v>12250.5</v>
      </c>
      <c r="H8" s="40">
        <v>2030.5</v>
      </c>
      <c r="I8" s="41">
        <v>1912.5</v>
      </c>
      <c r="J8" s="42">
        <f t="shared" si="0"/>
        <v>16193.5</v>
      </c>
    </row>
    <row r="9" spans="1:10" x14ac:dyDescent="0.25">
      <c r="A9" s="12"/>
      <c r="B9" s="24"/>
      <c r="C9" s="25" t="s">
        <v>27</v>
      </c>
      <c r="D9" s="43" t="s">
        <v>28</v>
      </c>
      <c r="E9" s="44" t="s">
        <v>27</v>
      </c>
      <c r="F9" s="43" t="s">
        <v>13</v>
      </c>
      <c r="G9" s="45">
        <v>0</v>
      </c>
      <c r="H9" s="45">
        <v>0</v>
      </c>
      <c r="I9" s="46">
        <v>0</v>
      </c>
      <c r="J9" s="47">
        <f t="shared" si="0"/>
        <v>0</v>
      </c>
    </row>
    <row r="10" spans="1:10" x14ac:dyDescent="0.25">
      <c r="A10" s="12"/>
      <c r="B10" s="24"/>
      <c r="C10" s="30"/>
      <c r="D10" s="48" t="s">
        <v>29</v>
      </c>
      <c r="E10" s="49" t="s">
        <v>30</v>
      </c>
      <c r="F10" s="48" t="s">
        <v>13</v>
      </c>
      <c r="G10" s="11">
        <v>1500</v>
      </c>
      <c r="H10" s="11">
        <v>1975</v>
      </c>
      <c r="I10" s="50">
        <v>1940</v>
      </c>
      <c r="J10" s="33">
        <f t="shared" si="0"/>
        <v>5415</v>
      </c>
    </row>
    <row r="11" spans="1:10" ht="150" x14ac:dyDescent="0.25">
      <c r="A11" s="12"/>
      <c r="B11" s="24"/>
      <c r="C11" s="30"/>
      <c r="D11" s="48" t="s">
        <v>31</v>
      </c>
      <c r="E11" s="51" t="s">
        <v>32</v>
      </c>
      <c r="F11" s="48" t="s">
        <v>13</v>
      </c>
      <c r="G11" s="11">
        <v>10000</v>
      </c>
      <c r="H11" s="11">
        <v>675</v>
      </c>
      <c r="I11" s="50">
        <v>0</v>
      </c>
      <c r="J11" s="33">
        <f t="shared" si="0"/>
        <v>10675</v>
      </c>
    </row>
    <row r="12" spans="1:10" x14ac:dyDescent="0.25">
      <c r="A12" s="12"/>
      <c r="B12" s="24"/>
      <c r="C12" s="30"/>
      <c r="D12" s="48" t="s">
        <v>33</v>
      </c>
      <c r="E12" s="52" t="s">
        <v>27</v>
      </c>
      <c r="F12" s="48" t="s">
        <v>13</v>
      </c>
      <c r="G12" s="11">
        <v>94259</v>
      </c>
      <c r="H12" s="11">
        <v>39574</v>
      </c>
      <c r="I12" s="50">
        <v>8712.5</v>
      </c>
      <c r="J12" s="33">
        <f t="shared" si="0"/>
        <v>142545.5</v>
      </c>
    </row>
    <row r="13" spans="1:10" x14ac:dyDescent="0.25">
      <c r="A13" s="12"/>
      <c r="B13" s="24"/>
      <c r="C13" s="30"/>
      <c r="D13" s="48" t="s">
        <v>34</v>
      </c>
      <c r="E13" s="52" t="s">
        <v>27</v>
      </c>
      <c r="F13" s="48" t="s">
        <v>13</v>
      </c>
      <c r="G13" s="11">
        <v>54635.46</v>
      </c>
      <c r="H13" s="11">
        <v>41344.629999999997</v>
      </c>
      <c r="I13" s="50">
        <v>11056.12</v>
      </c>
      <c r="J13" s="33">
        <f t="shared" si="0"/>
        <v>107036.20999999999</v>
      </c>
    </row>
    <row r="14" spans="1:10" ht="15.75" thickBot="1" x14ac:dyDescent="0.3">
      <c r="A14" s="12"/>
      <c r="B14" s="24"/>
      <c r="C14" s="36"/>
      <c r="D14" s="53"/>
      <c r="E14" s="54" t="s">
        <v>35</v>
      </c>
      <c r="F14" s="55"/>
      <c r="G14" s="40">
        <v>160394.46</v>
      </c>
      <c r="H14" s="40">
        <v>83568.63</v>
      </c>
      <c r="I14" s="56">
        <v>21708.62</v>
      </c>
      <c r="J14" s="42">
        <f t="shared" si="0"/>
        <v>265671.71000000002</v>
      </c>
    </row>
    <row r="15" spans="1:10" ht="345" x14ac:dyDescent="0.25">
      <c r="A15" s="12"/>
      <c r="B15" s="24"/>
      <c r="C15" s="25" t="s">
        <v>36</v>
      </c>
      <c r="D15" s="43" t="s">
        <v>37</v>
      </c>
      <c r="E15" s="57" t="s">
        <v>38</v>
      </c>
      <c r="F15" s="43" t="s">
        <v>13</v>
      </c>
      <c r="G15" s="45">
        <v>77953</v>
      </c>
      <c r="H15" s="45">
        <v>50224</v>
      </c>
      <c r="I15" s="46">
        <v>0</v>
      </c>
      <c r="J15" s="47">
        <f t="shared" si="0"/>
        <v>128177</v>
      </c>
    </row>
    <row r="16" spans="1:10" ht="45" x14ac:dyDescent="0.25">
      <c r="A16" s="12"/>
      <c r="B16" s="24"/>
      <c r="C16" s="30"/>
      <c r="D16" s="10" t="s">
        <v>39</v>
      </c>
      <c r="E16" s="58" t="s">
        <v>40</v>
      </c>
      <c r="F16" s="31" t="s">
        <v>13</v>
      </c>
      <c r="G16" s="11">
        <v>0</v>
      </c>
      <c r="H16" s="11">
        <v>0</v>
      </c>
      <c r="I16" s="11">
        <v>11046</v>
      </c>
      <c r="J16" s="33">
        <f t="shared" si="0"/>
        <v>11046</v>
      </c>
    </row>
    <row r="17" spans="1:10" ht="45.75" thickBot="1" x14ac:dyDescent="0.3">
      <c r="A17" s="12"/>
      <c r="B17" s="24"/>
      <c r="C17" s="36"/>
      <c r="D17" s="37"/>
      <c r="E17" s="59" t="s">
        <v>41</v>
      </c>
      <c r="F17" s="60"/>
      <c r="G17" s="40">
        <v>77953</v>
      </c>
      <c r="H17" s="40">
        <v>50224</v>
      </c>
      <c r="I17" s="40">
        <v>11046</v>
      </c>
      <c r="J17" s="42">
        <f t="shared" si="0"/>
        <v>139223</v>
      </c>
    </row>
    <row r="18" spans="1:10" ht="210" x14ac:dyDescent="0.25">
      <c r="A18" s="12"/>
      <c r="B18" s="24"/>
      <c r="C18" s="61"/>
      <c r="D18" s="62" t="s">
        <v>42</v>
      </c>
      <c r="E18" s="63" t="s">
        <v>43</v>
      </c>
      <c r="F18" s="64" t="s">
        <v>13</v>
      </c>
      <c r="G18" s="65">
        <v>0</v>
      </c>
      <c r="H18" s="65">
        <v>3402.3</v>
      </c>
      <c r="I18" s="65">
        <v>0</v>
      </c>
      <c r="J18" s="65">
        <f t="shared" si="0"/>
        <v>3402.3</v>
      </c>
    </row>
    <row r="19" spans="1:10" ht="105" x14ac:dyDescent="0.25">
      <c r="A19" s="12"/>
      <c r="B19" s="24"/>
      <c r="C19" s="61"/>
      <c r="D19" s="52" t="s">
        <v>44</v>
      </c>
      <c r="E19" s="66" t="s">
        <v>45</v>
      </c>
      <c r="F19" s="48" t="s">
        <v>13</v>
      </c>
      <c r="G19" s="11">
        <v>0</v>
      </c>
      <c r="H19" s="11">
        <v>8377.5</v>
      </c>
      <c r="I19" s="11">
        <v>19547.5</v>
      </c>
      <c r="J19" s="11">
        <f t="shared" si="0"/>
        <v>27925</v>
      </c>
    </row>
    <row r="20" spans="1:10" ht="45" x14ac:dyDescent="0.25">
      <c r="A20" s="12"/>
      <c r="B20" s="24"/>
      <c r="C20" s="61"/>
      <c r="D20" s="67" t="s">
        <v>46</v>
      </c>
      <c r="E20" s="58" t="s">
        <v>47</v>
      </c>
      <c r="F20" s="31" t="s">
        <v>13</v>
      </c>
      <c r="G20" s="11">
        <v>0</v>
      </c>
      <c r="H20" s="11">
        <v>5000</v>
      </c>
      <c r="I20" s="11">
        <v>0</v>
      </c>
      <c r="J20" s="11">
        <f t="shared" si="0"/>
        <v>5000</v>
      </c>
    </row>
    <row r="21" spans="1:10" ht="180" x14ac:dyDescent="0.25">
      <c r="A21" s="12"/>
      <c r="B21" s="24"/>
      <c r="C21" s="61"/>
      <c r="D21" s="62" t="s">
        <v>48</v>
      </c>
      <c r="E21" s="68" t="s">
        <v>49</v>
      </c>
      <c r="F21" s="15" t="s">
        <v>13</v>
      </c>
      <c r="G21" s="18">
        <v>29770</v>
      </c>
      <c r="H21" s="18">
        <v>0</v>
      </c>
      <c r="I21" s="18">
        <v>0</v>
      </c>
      <c r="J21" s="18">
        <f t="shared" si="0"/>
        <v>29770</v>
      </c>
    </row>
    <row r="22" spans="1:10" ht="15.75" thickBot="1" x14ac:dyDescent="0.3">
      <c r="A22" s="12"/>
      <c r="B22" s="24"/>
      <c r="C22" s="61"/>
      <c r="D22" s="69" t="s">
        <v>50</v>
      </c>
      <c r="E22" s="70" t="s">
        <v>51</v>
      </c>
      <c r="F22" s="22" t="s">
        <v>13</v>
      </c>
      <c r="G22" s="23">
        <v>0</v>
      </c>
      <c r="H22" s="23">
        <v>0</v>
      </c>
      <c r="I22" s="23">
        <v>46382.26</v>
      </c>
      <c r="J22" s="23">
        <f t="shared" si="0"/>
        <v>46382.26</v>
      </c>
    </row>
    <row r="23" spans="1:10" ht="90" x14ac:dyDescent="0.25">
      <c r="A23" s="12"/>
      <c r="B23" s="24"/>
      <c r="C23" s="71" t="s">
        <v>52</v>
      </c>
      <c r="D23" s="44" t="s">
        <v>53</v>
      </c>
      <c r="E23" s="72" t="s">
        <v>54</v>
      </c>
      <c r="F23" s="73" t="s">
        <v>13</v>
      </c>
      <c r="G23" s="45">
        <v>5000</v>
      </c>
      <c r="H23" s="45">
        <v>3250</v>
      </c>
      <c r="I23" s="45">
        <v>3250</v>
      </c>
      <c r="J23" s="47">
        <f t="shared" si="0"/>
        <v>11500</v>
      </c>
    </row>
    <row r="24" spans="1:10" ht="90" x14ac:dyDescent="0.25">
      <c r="A24" s="12"/>
      <c r="B24" s="24"/>
      <c r="C24" s="74"/>
      <c r="D24" s="75" t="s">
        <v>55</v>
      </c>
      <c r="E24" s="58" t="s">
        <v>54</v>
      </c>
      <c r="F24" s="31" t="s">
        <v>13</v>
      </c>
      <c r="G24" s="11">
        <v>6000</v>
      </c>
      <c r="H24" s="11">
        <v>10000</v>
      </c>
      <c r="I24" s="11">
        <v>2000</v>
      </c>
      <c r="J24" s="33">
        <f t="shared" si="0"/>
        <v>18000</v>
      </c>
    </row>
    <row r="25" spans="1:10" ht="120.75" thickBot="1" x14ac:dyDescent="0.3">
      <c r="A25" s="12"/>
      <c r="B25" s="24"/>
      <c r="C25" s="76"/>
      <c r="D25" s="77"/>
      <c r="E25" s="59" t="s">
        <v>56</v>
      </c>
      <c r="F25" s="60"/>
      <c r="G25" s="40">
        <v>11000</v>
      </c>
      <c r="H25" s="40">
        <v>13250</v>
      </c>
      <c r="I25" s="40">
        <v>5250</v>
      </c>
      <c r="J25" s="42">
        <f t="shared" si="0"/>
        <v>29500</v>
      </c>
    </row>
    <row r="26" spans="1:10" x14ac:dyDescent="0.25">
      <c r="A26" s="12"/>
      <c r="B26" s="24"/>
      <c r="C26" s="25" t="s">
        <v>57</v>
      </c>
      <c r="D26" s="43" t="s">
        <v>58</v>
      </c>
      <c r="E26" s="43" t="s">
        <v>59</v>
      </c>
      <c r="F26" s="43" t="s">
        <v>13</v>
      </c>
      <c r="G26" s="45">
        <v>17157.79</v>
      </c>
      <c r="H26" s="45">
        <v>40147.620000000003</v>
      </c>
      <c r="I26" s="46">
        <v>6424</v>
      </c>
      <c r="J26" s="47">
        <f t="shared" si="0"/>
        <v>63729.41</v>
      </c>
    </row>
    <row r="27" spans="1:10" ht="330" x14ac:dyDescent="0.25">
      <c r="A27" s="12"/>
      <c r="B27" s="24"/>
      <c r="C27" s="30"/>
      <c r="D27" s="15" t="s">
        <v>60</v>
      </c>
      <c r="E27" s="78" t="s">
        <v>61</v>
      </c>
      <c r="F27" s="15" t="s">
        <v>13</v>
      </c>
      <c r="G27" s="18">
        <v>44614.38</v>
      </c>
      <c r="H27" s="18">
        <v>48920.21</v>
      </c>
      <c r="I27" s="18">
        <v>0</v>
      </c>
      <c r="J27" s="35">
        <f t="shared" si="0"/>
        <v>93534.59</v>
      </c>
    </row>
    <row r="28" spans="1:10" ht="120" x14ac:dyDescent="0.25">
      <c r="A28" s="12"/>
      <c r="B28" s="24"/>
      <c r="C28" s="30"/>
      <c r="D28" s="31" t="s">
        <v>62</v>
      </c>
      <c r="E28" s="66" t="s">
        <v>63</v>
      </c>
      <c r="F28" s="10" t="s">
        <v>13</v>
      </c>
      <c r="G28" s="11">
        <v>0</v>
      </c>
      <c r="H28" s="11">
        <v>0</v>
      </c>
      <c r="I28" s="11">
        <v>75564.710000000006</v>
      </c>
      <c r="J28" s="33">
        <f t="shared" si="0"/>
        <v>75564.710000000006</v>
      </c>
    </row>
    <row r="29" spans="1:10" ht="90" x14ac:dyDescent="0.25">
      <c r="A29" s="12"/>
      <c r="B29" s="24"/>
      <c r="C29" s="30"/>
      <c r="D29" s="10" t="s">
        <v>64</v>
      </c>
      <c r="E29" s="66" t="s">
        <v>65</v>
      </c>
      <c r="F29" s="31" t="s">
        <v>13</v>
      </c>
      <c r="G29" s="11">
        <v>0</v>
      </c>
      <c r="H29" s="11">
        <v>18293.919999999998</v>
      </c>
      <c r="I29" s="11">
        <v>23003.42</v>
      </c>
      <c r="J29" s="33">
        <f t="shared" si="0"/>
        <v>41297.339999999997</v>
      </c>
    </row>
    <row r="30" spans="1:10" ht="90" x14ac:dyDescent="0.25">
      <c r="A30" s="12"/>
      <c r="B30" s="24"/>
      <c r="C30" s="30"/>
      <c r="D30" s="10" t="s">
        <v>66</v>
      </c>
      <c r="E30" s="66" t="s">
        <v>65</v>
      </c>
      <c r="F30" s="31" t="s">
        <v>13</v>
      </c>
      <c r="G30" s="11">
        <v>8119.99</v>
      </c>
      <c r="H30" s="11">
        <v>19516.39</v>
      </c>
      <c r="I30" s="11">
        <v>13654.39</v>
      </c>
      <c r="J30" s="33">
        <f t="shared" si="0"/>
        <v>41290.769999999997</v>
      </c>
    </row>
    <row r="31" spans="1:10" ht="90" x14ac:dyDescent="0.25">
      <c r="A31" s="12"/>
      <c r="B31" s="24"/>
      <c r="C31" s="30"/>
      <c r="D31" s="17" t="s">
        <v>67</v>
      </c>
      <c r="E31" s="78" t="s">
        <v>65</v>
      </c>
      <c r="F31" s="17" t="s">
        <v>13</v>
      </c>
      <c r="G31" s="18">
        <v>0</v>
      </c>
      <c r="H31" s="18">
        <v>8684.5</v>
      </c>
      <c r="I31" s="18">
        <v>0</v>
      </c>
      <c r="J31" s="35">
        <f t="shared" si="0"/>
        <v>8684.5</v>
      </c>
    </row>
    <row r="32" spans="1:10" ht="90" x14ac:dyDescent="0.25">
      <c r="A32" s="12"/>
      <c r="B32" s="24"/>
      <c r="C32" s="30"/>
      <c r="D32" s="17" t="s">
        <v>68</v>
      </c>
      <c r="E32" s="78" t="s">
        <v>65</v>
      </c>
      <c r="F32" s="17" t="s">
        <v>13</v>
      </c>
      <c r="G32" s="18">
        <v>3900</v>
      </c>
      <c r="H32" s="18">
        <v>0</v>
      </c>
      <c r="I32" s="18">
        <v>0</v>
      </c>
      <c r="J32" s="35">
        <f t="shared" si="0"/>
        <v>3900</v>
      </c>
    </row>
    <row r="33" spans="1:10" ht="255" x14ac:dyDescent="0.25">
      <c r="A33" s="12"/>
      <c r="B33" s="24"/>
      <c r="C33" s="30"/>
      <c r="D33" s="17" t="s">
        <v>69</v>
      </c>
      <c r="E33" s="78" t="s">
        <v>70</v>
      </c>
      <c r="F33" s="17" t="s">
        <v>13</v>
      </c>
      <c r="G33" s="18">
        <v>0</v>
      </c>
      <c r="H33" s="18">
        <v>0</v>
      </c>
      <c r="I33" s="18">
        <v>105732.36</v>
      </c>
      <c r="J33" s="35">
        <f t="shared" si="0"/>
        <v>105732.36</v>
      </c>
    </row>
    <row r="34" spans="1:10" ht="30.75" thickBot="1" x14ac:dyDescent="0.3">
      <c r="A34" s="12"/>
      <c r="B34" s="24"/>
      <c r="C34" s="36"/>
      <c r="D34" s="37"/>
      <c r="E34" s="79" t="s">
        <v>71</v>
      </c>
      <c r="F34" s="39"/>
      <c r="G34" s="40">
        <v>73792.160000000003</v>
      </c>
      <c r="H34" s="40">
        <v>135562.64000000001</v>
      </c>
      <c r="I34" s="41">
        <f t="shared" ref="I34" si="1">SUM(I26:I33)</f>
        <v>224378.88</v>
      </c>
      <c r="J34" s="42">
        <f t="shared" si="0"/>
        <v>433733.68000000005</v>
      </c>
    </row>
    <row r="35" spans="1:10" ht="60" x14ac:dyDescent="0.25">
      <c r="A35" s="12"/>
      <c r="B35" s="13"/>
      <c r="C35" s="19"/>
      <c r="D35" s="75" t="s">
        <v>72</v>
      </c>
      <c r="E35" s="80" t="s">
        <v>73</v>
      </c>
      <c r="F35" s="75" t="s">
        <v>13</v>
      </c>
      <c r="G35" s="81">
        <v>6687.8</v>
      </c>
      <c r="H35" s="81">
        <v>4659.2</v>
      </c>
      <c r="I35" s="81">
        <v>0</v>
      </c>
      <c r="J35" s="81">
        <f t="shared" si="0"/>
        <v>11347</v>
      </c>
    </row>
    <row r="36" spans="1:10" x14ac:dyDescent="0.25">
      <c r="A36" s="12"/>
      <c r="B36" s="13"/>
      <c r="C36" s="19"/>
      <c r="D36" s="15" t="s">
        <v>74</v>
      </c>
      <c r="E36" s="17" t="s">
        <v>75</v>
      </c>
      <c r="F36" s="17" t="s">
        <v>13</v>
      </c>
      <c r="G36" s="18">
        <v>4850</v>
      </c>
      <c r="H36" s="18">
        <v>0</v>
      </c>
      <c r="I36" s="18">
        <v>0</v>
      </c>
      <c r="J36" s="18">
        <f t="shared" si="0"/>
        <v>4850</v>
      </c>
    </row>
    <row r="37" spans="1:10" ht="189" x14ac:dyDescent="0.25">
      <c r="A37" s="12"/>
      <c r="B37" s="13"/>
      <c r="C37" s="19"/>
      <c r="D37" s="15" t="s">
        <v>76</v>
      </c>
      <c r="E37" s="82" t="s">
        <v>77</v>
      </c>
      <c r="F37" s="17" t="s">
        <v>13</v>
      </c>
      <c r="G37" s="18">
        <v>10000</v>
      </c>
      <c r="H37" s="18">
        <v>0</v>
      </c>
      <c r="I37" s="18">
        <v>0</v>
      </c>
      <c r="J37" s="18">
        <f t="shared" si="0"/>
        <v>10000</v>
      </c>
    </row>
    <row r="38" spans="1:10" ht="135" x14ac:dyDescent="0.25">
      <c r="A38" s="12"/>
      <c r="B38" s="13"/>
      <c r="C38" s="19"/>
      <c r="D38" s="10" t="s">
        <v>78</v>
      </c>
      <c r="E38" s="66" t="s">
        <v>79</v>
      </c>
      <c r="F38" s="31" t="s">
        <v>13</v>
      </c>
      <c r="G38" s="11">
        <v>0</v>
      </c>
      <c r="H38" s="11">
        <v>0</v>
      </c>
      <c r="I38" s="11">
        <v>9996</v>
      </c>
      <c r="J38" s="11">
        <f t="shared" si="0"/>
        <v>9996</v>
      </c>
    </row>
    <row r="39" spans="1:10" ht="60" x14ac:dyDescent="0.25">
      <c r="A39" s="12"/>
      <c r="B39" s="13"/>
      <c r="C39" s="19"/>
      <c r="D39" s="8" t="s">
        <v>80</v>
      </c>
      <c r="E39" s="66" t="s">
        <v>81</v>
      </c>
      <c r="F39" s="31" t="s">
        <v>13</v>
      </c>
      <c r="G39" s="11">
        <v>86364.08</v>
      </c>
      <c r="H39" s="11">
        <v>106783.43</v>
      </c>
      <c r="I39" s="11">
        <v>83264.490000000005</v>
      </c>
      <c r="J39" s="11">
        <f t="shared" si="0"/>
        <v>276412</v>
      </c>
    </row>
    <row r="40" spans="1:10" ht="225.75" thickBot="1" x14ac:dyDescent="0.3">
      <c r="A40" s="12"/>
      <c r="B40" s="13"/>
      <c r="C40" s="19"/>
      <c r="D40" s="83" t="s">
        <v>82</v>
      </c>
      <c r="E40" s="84" t="s">
        <v>83</v>
      </c>
      <c r="F40" s="85" t="s">
        <v>84</v>
      </c>
      <c r="G40" s="86">
        <v>5665</v>
      </c>
      <c r="H40" s="86">
        <v>0</v>
      </c>
      <c r="I40" s="86">
        <v>0</v>
      </c>
      <c r="J40" s="86">
        <f t="shared" si="0"/>
        <v>5665</v>
      </c>
    </row>
    <row r="41" spans="1:10" x14ac:dyDescent="0.25">
      <c r="A41" s="12"/>
      <c r="B41" s="24"/>
      <c r="C41" s="25" t="s">
        <v>85</v>
      </c>
      <c r="D41" s="44" t="s">
        <v>86</v>
      </c>
      <c r="E41" s="73" t="s">
        <v>87</v>
      </c>
      <c r="F41" s="43" t="s">
        <v>13</v>
      </c>
      <c r="G41" s="87">
        <v>4302.67</v>
      </c>
      <c r="H41" s="87">
        <v>5085.72</v>
      </c>
      <c r="I41" s="45">
        <v>5751.52</v>
      </c>
      <c r="J41" s="47">
        <f t="shared" si="0"/>
        <v>15139.91</v>
      </c>
    </row>
    <row r="42" spans="1:10" x14ac:dyDescent="0.25">
      <c r="A42" s="12"/>
      <c r="B42" s="24"/>
      <c r="C42" s="30"/>
      <c r="D42" s="8" t="s">
        <v>88</v>
      </c>
      <c r="E42" s="31" t="s">
        <v>87</v>
      </c>
      <c r="F42" s="88" t="s">
        <v>13</v>
      </c>
      <c r="G42" s="89">
        <v>63383.18</v>
      </c>
      <c r="H42" s="89">
        <v>54375</v>
      </c>
      <c r="I42" s="11">
        <v>21706</v>
      </c>
      <c r="J42" s="33">
        <f t="shared" si="0"/>
        <v>139464.18</v>
      </c>
    </row>
    <row r="43" spans="1:10" ht="15.75" thickBot="1" x14ac:dyDescent="0.3">
      <c r="A43" s="12"/>
      <c r="B43" s="24"/>
      <c r="C43" s="36"/>
      <c r="D43" s="90"/>
      <c r="E43" s="60" t="s">
        <v>89</v>
      </c>
      <c r="F43" s="91"/>
      <c r="G43" s="40">
        <v>67685.850000000006</v>
      </c>
      <c r="H43" s="40">
        <v>59460.72</v>
      </c>
      <c r="I43" s="40">
        <f t="shared" ref="I43" si="2">SUM(I41:I42)</f>
        <v>27457.52</v>
      </c>
      <c r="J43" s="42">
        <f t="shared" si="0"/>
        <v>154604.09</v>
      </c>
    </row>
    <row r="44" spans="1:10" ht="150.75" thickBot="1" x14ac:dyDescent="0.3">
      <c r="A44" s="12"/>
      <c r="B44" s="13"/>
      <c r="C44" s="92"/>
      <c r="D44" s="93" t="s">
        <v>90</v>
      </c>
      <c r="E44" s="94" t="s">
        <v>91</v>
      </c>
      <c r="F44" s="95" t="s">
        <v>84</v>
      </c>
      <c r="G44" s="96">
        <v>7480</v>
      </c>
      <c r="H44" s="96">
        <v>0</v>
      </c>
      <c r="I44" s="96">
        <v>0</v>
      </c>
      <c r="J44" s="96">
        <f t="shared" si="0"/>
        <v>7480</v>
      </c>
    </row>
    <row r="45" spans="1:10" ht="409.5" x14ac:dyDescent="0.25">
      <c r="A45" s="12"/>
      <c r="B45" s="24"/>
      <c r="C45" s="97" t="s">
        <v>92</v>
      </c>
      <c r="D45" s="26" t="s">
        <v>93</v>
      </c>
      <c r="E45" s="27" t="s">
        <v>94</v>
      </c>
      <c r="F45" s="26" t="s">
        <v>13</v>
      </c>
      <c r="G45" s="28">
        <v>18950</v>
      </c>
      <c r="H45" s="28">
        <v>0</v>
      </c>
      <c r="I45" s="28">
        <v>0</v>
      </c>
      <c r="J45" s="29">
        <f t="shared" si="0"/>
        <v>18950</v>
      </c>
    </row>
    <row r="46" spans="1:10" x14ac:dyDescent="0.25">
      <c r="A46" s="12"/>
      <c r="B46" s="24"/>
      <c r="C46" s="98"/>
      <c r="D46" s="8" t="s">
        <v>95</v>
      </c>
      <c r="E46" s="8" t="s">
        <v>96</v>
      </c>
      <c r="F46" s="8" t="s">
        <v>13</v>
      </c>
      <c r="G46" s="11">
        <v>2776.54</v>
      </c>
      <c r="H46" s="11">
        <v>5259.07</v>
      </c>
      <c r="I46" s="99">
        <v>0</v>
      </c>
      <c r="J46" s="33">
        <f t="shared" si="0"/>
        <v>8035.61</v>
      </c>
    </row>
    <row r="47" spans="1:10" ht="150" x14ac:dyDescent="0.25">
      <c r="A47" s="12"/>
      <c r="B47" s="24"/>
      <c r="C47" s="98"/>
      <c r="D47" s="15" t="s">
        <v>97</v>
      </c>
      <c r="E47" s="78" t="s">
        <v>98</v>
      </c>
      <c r="F47" s="17" t="s">
        <v>84</v>
      </c>
      <c r="G47" s="18">
        <v>12900</v>
      </c>
      <c r="H47" s="18">
        <v>0</v>
      </c>
      <c r="I47" s="18"/>
      <c r="J47" s="35">
        <f t="shared" si="0"/>
        <v>12900</v>
      </c>
    </row>
    <row r="48" spans="1:10" ht="105" x14ac:dyDescent="0.25">
      <c r="A48" s="12"/>
      <c r="B48" s="24"/>
      <c r="C48" s="98"/>
      <c r="D48" s="8" t="s">
        <v>99</v>
      </c>
      <c r="E48" s="66" t="s">
        <v>100</v>
      </c>
      <c r="F48" s="31" t="s">
        <v>13</v>
      </c>
      <c r="G48" s="11">
        <v>14535.93</v>
      </c>
      <c r="H48" s="11">
        <v>20350.29</v>
      </c>
      <c r="I48" s="11">
        <v>26393.5</v>
      </c>
      <c r="J48" s="33">
        <f t="shared" si="0"/>
        <v>61279.72</v>
      </c>
    </row>
    <row r="49" spans="1:10" ht="135" x14ac:dyDescent="0.25">
      <c r="A49" s="12"/>
      <c r="B49" s="24"/>
      <c r="C49" s="98"/>
      <c r="D49" s="31" t="s">
        <v>101</v>
      </c>
      <c r="E49" s="66" t="s">
        <v>102</v>
      </c>
      <c r="F49" s="10" t="s">
        <v>13</v>
      </c>
      <c r="G49" s="11">
        <v>34220</v>
      </c>
      <c r="H49" s="11">
        <v>0</v>
      </c>
      <c r="I49" s="11">
        <v>15650</v>
      </c>
      <c r="J49" s="33">
        <f t="shared" si="0"/>
        <v>49870</v>
      </c>
    </row>
    <row r="50" spans="1:10" ht="60.75" thickBot="1" x14ac:dyDescent="0.3">
      <c r="A50" s="12"/>
      <c r="B50" s="24"/>
      <c r="C50" s="100"/>
      <c r="D50" s="101"/>
      <c r="E50" s="79" t="s">
        <v>103</v>
      </c>
      <c r="F50" s="39"/>
      <c r="G50" s="40">
        <v>83382.47</v>
      </c>
      <c r="H50" s="40">
        <v>25609.360000000001</v>
      </c>
      <c r="I50" s="40">
        <f t="shared" ref="I50" si="3">SUM(I45:I49)</f>
        <v>42043.5</v>
      </c>
      <c r="J50" s="42">
        <f t="shared" si="0"/>
        <v>151035.33000000002</v>
      </c>
    </row>
    <row r="51" spans="1:10" ht="120" x14ac:dyDescent="0.25">
      <c r="A51" s="12"/>
      <c r="B51" s="24"/>
      <c r="C51" s="25" t="s">
        <v>104</v>
      </c>
      <c r="D51" s="44" t="s">
        <v>105</v>
      </c>
      <c r="E51" s="102" t="s">
        <v>106</v>
      </c>
      <c r="F51" s="73" t="s">
        <v>13</v>
      </c>
      <c r="G51" s="45">
        <v>10304</v>
      </c>
      <c r="H51" s="45">
        <v>5900.65</v>
      </c>
      <c r="I51" s="45">
        <v>5759.99</v>
      </c>
      <c r="J51" s="47">
        <f t="shared" si="0"/>
        <v>21964.639999999999</v>
      </c>
    </row>
    <row r="52" spans="1:10" ht="120" x14ac:dyDescent="0.25">
      <c r="A52" s="12"/>
      <c r="B52" s="24"/>
      <c r="C52" s="30"/>
      <c r="D52" s="8" t="s">
        <v>107</v>
      </c>
      <c r="E52" s="103" t="s">
        <v>106</v>
      </c>
      <c r="F52" s="31" t="s">
        <v>13</v>
      </c>
      <c r="G52" s="11">
        <v>18834.75</v>
      </c>
      <c r="H52" s="11">
        <v>33181.5</v>
      </c>
      <c r="I52" s="11">
        <v>18793.5</v>
      </c>
      <c r="J52" s="33">
        <f t="shared" si="0"/>
        <v>70809.75</v>
      </c>
    </row>
    <row r="53" spans="1:10" ht="105" x14ac:dyDescent="0.25">
      <c r="A53" s="12"/>
      <c r="B53" s="24"/>
      <c r="C53" s="30"/>
      <c r="D53" s="8" t="s">
        <v>108</v>
      </c>
      <c r="E53" s="66" t="s">
        <v>109</v>
      </c>
      <c r="F53" s="31" t="s">
        <v>84</v>
      </c>
      <c r="G53" s="11">
        <v>0</v>
      </c>
      <c r="H53" s="11">
        <v>17636.73</v>
      </c>
      <c r="I53" s="11">
        <v>17636.73</v>
      </c>
      <c r="J53" s="33">
        <f t="shared" si="0"/>
        <v>35273.46</v>
      </c>
    </row>
    <row r="54" spans="1:10" ht="30.75" thickBot="1" x14ac:dyDescent="0.3">
      <c r="A54" s="12"/>
      <c r="B54" s="24"/>
      <c r="C54" s="36"/>
      <c r="D54" s="90"/>
      <c r="E54" s="79" t="s">
        <v>110</v>
      </c>
      <c r="F54" s="60"/>
      <c r="G54" s="40">
        <v>29138.75</v>
      </c>
      <c r="H54" s="40">
        <v>56718.880000000005</v>
      </c>
      <c r="I54" s="40">
        <f t="shared" ref="I54" si="4">SUM(I51:I53)</f>
        <v>42190.22</v>
      </c>
      <c r="J54" s="42">
        <f t="shared" si="0"/>
        <v>128047.85</v>
      </c>
    </row>
    <row r="55" spans="1:10" x14ac:dyDescent="0.25">
      <c r="A55" s="12"/>
      <c r="B55" s="13"/>
      <c r="C55" s="19"/>
      <c r="D55" s="75" t="s">
        <v>111</v>
      </c>
      <c r="E55" s="104" t="s">
        <v>112</v>
      </c>
      <c r="F55" s="75" t="s">
        <v>13</v>
      </c>
      <c r="G55" s="81">
        <v>0</v>
      </c>
      <c r="H55" s="81">
        <v>15529.77</v>
      </c>
      <c r="I55" s="81">
        <v>0</v>
      </c>
      <c r="J55" s="81">
        <f t="shared" si="0"/>
        <v>15529.77</v>
      </c>
    </row>
    <row r="56" spans="1:10" x14ac:dyDescent="0.25">
      <c r="A56" s="12"/>
      <c r="B56" s="13"/>
      <c r="C56" s="19"/>
      <c r="D56" s="64" t="s">
        <v>113</v>
      </c>
      <c r="E56" s="15" t="s">
        <v>114</v>
      </c>
      <c r="F56" s="15" t="s">
        <v>13</v>
      </c>
      <c r="G56" s="18">
        <v>20750</v>
      </c>
      <c r="H56" s="18">
        <v>25395</v>
      </c>
      <c r="I56" s="105">
        <v>25000</v>
      </c>
      <c r="J56" s="18">
        <f t="shared" si="0"/>
        <v>71145</v>
      </c>
    </row>
    <row r="57" spans="1:10" ht="150" x14ac:dyDescent="0.25">
      <c r="A57" s="12"/>
      <c r="B57" s="13"/>
      <c r="C57" s="19"/>
      <c r="D57" s="15" t="s">
        <v>115</v>
      </c>
      <c r="E57" s="78" t="s">
        <v>116</v>
      </c>
      <c r="F57" s="17" t="s">
        <v>13</v>
      </c>
      <c r="G57" s="18">
        <v>19331.72</v>
      </c>
      <c r="H57" s="18">
        <v>45091</v>
      </c>
      <c r="I57" s="18">
        <v>0</v>
      </c>
      <c r="J57" s="18">
        <f t="shared" si="0"/>
        <v>64422.720000000001</v>
      </c>
    </row>
    <row r="58" spans="1:10" x14ac:dyDescent="0.25">
      <c r="A58" s="12"/>
      <c r="B58" s="13"/>
      <c r="C58" s="19"/>
      <c r="D58" s="31" t="s">
        <v>117</v>
      </c>
      <c r="E58" s="31" t="s">
        <v>118</v>
      </c>
      <c r="F58" s="31" t="s">
        <v>119</v>
      </c>
      <c r="G58" s="11">
        <v>34087.699999999997</v>
      </c>
      <c r="H58" s="11">
        <v>25001.599999999999</v>
      </c>
      <c r="I58" s="11">
        <v>14059.15</v>
      </c>
      <c r="J58" s="11">
        <f t="shared" si="0"/>
        <v>73148.45</v>
      </c>
    </row>
    <row r="59" spans="1:10" ht="135" x14ac:dyDescent="0.25">
      <c r="A59" s="12"/>
      <c r="B59" s="13"/>
      <c r="C59" s="19"/>
      <c r="D59" s="17" t="s">
        <v>120</v>
      </c>
      <c r="E59" s="78" t="s">
        <v>121</v>
      </c>
      <c r="F59" s="17" t="s">
        <v>13</v>
      </c>
      <c r="G59" s="18">
        <v>0</v>
      </c>
      <c r="H59" s="18">
        <v>0</v>
      </c>
      <c r="I59" s="18">
        <v>64694.96</v>
      </c>
      <c r="J59" s="18">
        <f t="shared" si="0"/>
        <v>64694.96</v>
      </c>
    </row>
    <row r="60" spans="1:10" x14ac:dyDescent="0.25">
      <c r="A60" s="12"/>
      <c r="B60" s="13"/>
      <c r="C60" s="19"/>
      <c r="D60" s="8" t="s">
        <v>122</v>
      </c>
      <c r="E60" s="10" t="s">
        <v>123</v>
      </c>
      <c r="F60" s="8" t="s">
        <v>13</v>
      </c>
      <c r="G60" s="11">
        <v>8396.7199999999993</v>
      </c>
      <c r="H60" s="11">
        <v>16793.439999999999</v>
      </c>
      <c r="I60" s="106">
        <v>20000</v>
      </c>
      <c r="J60" s="11">
        <f t="shared" si="0"/>
        <v>45190.159999999996</v>
      </c>
    </row>
    <row r="61" spans="1:10" ht="60" x14ac:dyDescent="0.25">
      <c r="A61" s="12"/>
      <c r="B61" s="13"/>
      <c r="C61" s="19"/>
      <c r="D61" s="10" t="s">
        <v>124</v>
      </c>
      <c r="E61" s="66" t="s">
        <v>125</v>
      </c>
      <c r="F61" s="10" t="s">
        <v>13</v>
      </c>
      <c r="G61" s="11">
        <v>8755</v>
      </c>
      <c r="H61" s="11">
        <v>0</v>
      </c>
      <c r="I61" s="11">
        <v>1850</v>
      </c>
      <c r="J61" s="11">
        <f t="shared" si="0"/>
        <v>10605</v>
      </c>
    </row>
    <row r="62" spans="1:10" ht="30" x14ac:dyDescent="0.25">
      <c r="A62" s="12"/>
      <c r="B62" s="13"/>
      <c r="C62" s="19"/>
      <c r="D62" s="10" t="s">
        <v>126</v>
      </c>
      <c r="E62" s="66" t="s">
        <v>127</v>
      </c>
      <c r="F62" s="10" t="s">
        <v>13</v>
      </c>
      <c r="G62" s="11">
        <v>0</v>
      </c>
      <c r="H62" s="11">
        <v>0</v>
      </c>
      <c r="I62" s="11">
        <v>11812.2</v>
      </c>
      <c r="J62" s="11">
        <f t="shared" si="0"/>
        <v>11812.2</v>
      </c>
    </row>
    <row r="63" spans="1:10" ht="105" x14ac:dyDescent="0.25">
      <c r="A63" s="12"/>
      <c r="B63" s="13"/>
      <c r="C63" s="19"/>
      <c r="D63" s="17" t="s">
        <v>128</v>
      </c>
      <c r="E63" s="78" t="s">
        <v>129</v>
      </c>
      <c r="F63" s="17" t="s">
        <v>13</v>
      </c>
      <c r="G63" s="18">
        <v>9040</v>
      </c>
      <c r="H63" s="18">
        <v>0</v>
      </c>
      <c r="I63" s="18">
        <v>0</v>
      </c>
      <c r="J63" s="18">
        <f t="shared" si="0"/>
        <v>9040</v>
      </c>
    </row>
    <row r="64" spans="1:10" ht="60" x14ac:dyDescent="0.25">
      <c r="A64" s="12"/>
      <c r="B64" s="13"/>
      <c r="C64" s="19"/>
      <c r="D64" s="17" t="s">
        <v>130</v>
      </c>
      <c r="E64" s="78" t="s">
        <v>131</v>
      </c>
      <c r="F64" s="17" t="s">
        <v>13</v>
      </c>
      <c r="G64" s="18">
        <v>9950</v>
      </c>
      <c r="H64" s="18">
        <v>0</v>
      </c>
      <c r="I64" s="18">
        <v>0</v>
      </c>
      <c r="J64" s="18">
        <f t="shared" si="0"/>
        <v>9950</v>
      </c>
    </row>
    <row r="65" spans="1:10" x14ac:dyDescent="0.25">
      <c r="A65" s="12"/>
      <c r="B65" s="13"/>
      <c r="C65" s="19"/>
      <c r="D65" s="31" t="s">
        <v>132</v>
      </c>
      <c r="E65" s="10" t="s">
        <v>133</v>
      </c>
      <c r="F65" s="10" t="s">
        <v>13</v>
      </c>
      <c r="G65" s="11">
        <v>6354</v>
      </c>
      <c r="H65" s="11">
        <v>21597.5</v>
      </c>
      <c r="I65" s="11">
        <v>515</v>
      </c>
      <c r="J65" s="11">
        <f t="shared" si="0"/>
        <v>28466.5</v>
      </c>
    </row>
    <row r="66" spans="1:10" ht="60" x14ac:dyDescent="0.25">
      <c r="A66" s="12"/>
      <c r="B66" s="13"/>
      <c r="C66" s="107"/>
      <c r="D66" s="10" t="s">
        <v>134</v>
      </c>
      <c r="E66" s="66" t="s">
        <v>135</v>
      </c>
      <c r="F66" s="10" t="s">
        <v>13</v>
      </c>
      <c r="G66" s="11">
        <v>0</v>
      </c>
      <c r="H66" s="11">
        <v>0</v>
      </c>
      <c r="I66" s="11">
        <v>4987.5</v>
      </c>
      <c r="J66" s="11">
        <f t="shared" si="0"/>
        <v>4987.5</v>
      </c>
    </row>
    <row r="67" spans="1:10" ht="90" x14ac:dyDescent="0.25">
      <c r="A67" s="12"/>
      <c r="B67" s="13"/>
      <c r="C67" s="14"/>
      <c r="D67" s="15" t="s">
        <v>136</v>
      </c>
      <c r="E67" s="78" t="s">
        <v>137</v>
      </c>
      <c r="F67" s="17" t="s">
        <v>84</v>
      </c>
      <c r="G67" s="18">
        <v>29750</v>
      </c>
      <c r="H67" s="18">
        <v>0</v>
      </c>
      <c r="I67" s="18">
        <v>0</v>
      </c>
      <c r="J67" s="18">
        <f t="shared" ref="J67:J112" si="5">SUM(G67:I67)</f>
        <v>29750</v>
      </c>
    </row>
    <row r="68" spans="1:10" ht="105" x14ac:dyDescent="0.25">
      <c r="A68" s="12"/>
      <c r="B68" s="13"/>
      <c r="C68" s="19"/>
      <c r="D68" s="10" t="s">
        <v>138</v>
      </c>
      <c r="E68" s="66" t="s">
        <v>139</v>
      </c>
      <c r="F68" s="31" t="s">
        <v>13</v>
      </c>
      <c r="G68" s="11">
        <v>0</v>
      </c>
      <c r="H68" s="11">
        <v>0</v>
      </c>
      <c r="I68" s="11">
        <v>292983.26</v>
      </c>
      <c r="J68" s="11">
        <f t="shared" si="5"/>
        <v>292983.26</v>
      </c>
    </row>
    <row r="69" spans="1:10" ht="105" x14ac:dyDescent="0.25">
      <c r="A69" s="12"/>
      <c r="B69" s="13"/>
      <c r="C69" s="19"/>
      <c r="D69" s="8" t="s">
        <v>140</v>
      </c>
      <c r="E69" s="108" t="s">
        <v>141</v>
      </c>
      <c r="F69" s="8" t="s">
        <v>13</v>
      </c>
      <c r="G69" s="11">
        <v>96965</v>
      </c>
      <c r="H69" s="11">
        <v>98355</v>
      </c>
      <c r="I69" s="99">
        <v>0</v>
      </c>
      <c r="J69" s="11">
        <f t="shared" si="5"/>
        <v>195320</v>
      </c>
    </row>
    <row r="70" spans="1:10" x14ac:dyDescent="0.25">
      <c r="A70" s="12"/>
      <c r="B70" s="13"/>
      <c r="C70" s="19"/>
      <c r="D70" s="15" t="s">
        <v>142</v>
      </c>
      <c r="E70" s="85" t="s">
        <v>143</v>
      </c>
      <c r="F70" s="17" t="s">
        <v>13</v>
      </c>
      <c r="G70" s="18">
        <v>730</v>
      </c>
      <c r="H70" s="18">
        <v>0</v>
      </c>
      <c r="I70" s="18">
        <v>0</v>
      </c>
      <c r="J70" s="18">
        <f t="shared" si="5"/>
        <v>730</v>
      </c>
    </row>
    <row r="71" spans="1:10" x14ac:dyDescent="0.25">
      <c r="A71" s="12"/>
      <c r="B71" s="13"/>
      <c r="C71" s="19"/>
      <c r="D71" s="75" t="s">
        <v>144</v>
      </c>
      <c r="E71" s="10" t="s">
        <v>145</v>
      </c>
      <c r="F71" s="10" t="s">
        <v>13</v>
      </c>
      <c r="G71" s="11">
        <v>18386.810000000001</v>
      </c>
      <c r="H71" s="11">
        <v>14570.41</v>
      </c>
      <c r="I71" s="11">
        <v>6754.1</v>
      </c>
      <c r="J71" s="11">
        <f t="shared" si="5"/>
        <v>39711.32</v>
      </c>
    </row>
    <row r="72" spans="1:10" x14ac:dyDescent="0.25">
      <c r="A72" s="12"/>
      <c r="B72" s="13"/>
      <c r="C72" s="19"/>
      <c r="D72" s="8" t="s">
        <v>146</v>
      </c>
      <c r="E72" s="10" t="s">
        <v>147</v>
      </c>
      <c r="F72" s="10" t="s">
        <v>13</v>
      </c>
      <c r="G72" s="11">
        <v>12929.7</v>
      </c>
      <c r="H72" s="11">
        <v>11889.72</v>
      </c>
      <c r="I72" s="11">
        <v>25236</v>
      </c>
      <c r="J72" s="11">
        <f t="shared" si="5"/>
        <v>50055.42</v>
      </c>
    </row>
    <row r="73" spans="1:10" x14ac:dyDescent="0.25">
      <c r="A73" s="12"/>
      <c r="B73" s="13"/>
      <c r="C73" s="19"/>
      <c r="D73" s="75" t="s">
        <v>148</v>
      </c>
      <c r="E73" s="10" t="s">
        <v>149</v>
      </c>
      <c r="F73" s="31" t="s">
        <v>13</v>
      </c>
      <c r="G73" s="11">
        <v>29895.46</v>
      </c>
      <c r="H73" s="11">
        <v>21072.03</v>
      </c>
      <c r="I73" s="11">
        <v>0</v>
      </c>
      <c r="J73" s="11">
        <f t="shared" si="5"/>
        <v>50967.49</v>
      </c>
    </row>
    <row r="74" spans="1:10" x14ac:dyDescent="0.25">
      <c r="A74" s="12"/>
      <c r="B74" s="13"/>
      <c r="C74" s="19"/>
      <c r="D74" s="8" t="s">
        <v>150</v>
      </c>
      <c r="E74" s="10" t="s">
        <v>151</v>
      </c>
      <c r="F74" s="31" t="s">
        <v>13</v>
      </c>
      <c r="G74" s="11">
        <v>37743.75</v>
      </c>
      <c r="H74" s="11">
        <v>32350</v>
      </c>
      <c r="I74" s="11">
        <v>17600</v>
      </c>
      <c r="J74" s="11">
        <f t="shared" si="5"/>
        <v>87693.75</v>
      </c>
    </row>
    <row r="75" spans="1:10" x14ac:dyDescent="0.25">
      <c r="A75" s="12"/>
      <c r="B75" s="13"/>
      <c r="C75" s="19"/>
      <c r="D75" s="8" t="s">
        <v>152</v>
      </c>
      <c r="E75" s="10" t="s">
        <v>153</v>
      </c>
      <c r="F75" s="31" t="s">
        <v>13</v>
      </c>
      <c r="G75" s="11">
        <v>0</v>
      </c>
      <c r="H75" s="11">
        <v>1475</v>
      </c>
      <c r="I75" s="11">
        <v>0</v>
      </c>
      <c r="J75" s="11">
        <f t="shared" si="5"/>
        <v>1475</v>
      </c>
    </row>
    <row r="76" spans="1:10" x14ac:dyDescent="0.25">
      <c r="A76" s="12"/>
      <c r="B76" s="13"/>
      <c r="C76" s="19"/>
      <c r="D76" s="15" t="s">
        <v>154</v>
      </c>
      <c r="E76" s="15" t="s">
        <v>155</v>
      </c>
      <c r="F76" s="15" t="s">
        <v>156</v>
      </c>
      <c r="G76" s="18">
        <v>5385</v>
      </c>
      <c r="H76" s="18">
        <v>1500</v>
      </c>
      <c r="I76" s="105">
        <v>0</v>
      </c>
      <c r="J76" s="18">
        <f t="shared" si="5"/>
        <v>6885</v>
      </c>
    </row>
    <row r="77" spans="1:10" x14ac:dyDescent="0.25">
      <c r="A77" s="12"/>
      <c r="B77" s="13"/>
      <c r="C77" s="19"/>
      <c r="D77" s="8" t="s">
        <v>157</v>
      </c>
      <c r="E77" s="20" t="s">
        <v>158</v>
      </c>
      <c r="F77" s="22" t="s">
        <v>13</v>
      </c>
      <c r="G77" s="11">
        <v>17083</v>
      </c>
      <c r="H77" s="11">
        <v>0</v>
      </c>
      <c r="I77" s="11">
        <v>0</v>
      </c>
      <c r="J77" s="11">
        <f t="shared" si="5"/>
        <v>17083</v>
      </c>
    </row>
    <row r="78" spans="1:10" ht="75" x14ac:dyDescent="0.25">
      <c r="A78" s="12"/>
      <c r="B78" s="13"/>
      <c r="C78" s="19"/>
      <c r="D78" s="17" t="s">
        <v>159</v>
      </c>
      <c r="E78" s="78" t="s">
        <v>160</v>
      </c>
      <c r="F78" s="17" t="s">
        <v>13</v>
      </c>
      <c r="G78" s="18">
        <v>0</v>
      </c>
      <c r="H78" s="18">
        <v>1778.7</v>
      </c>
      <c r="I78" s="18">
        <v>0</v>
      </c>
      <c r="J78" s="18">
        <f t="shared" si="5"/>
        <v>1778.7</v>
      </c>
    </row>
    <row r="79" spans="1:10" ht="90" x14ac:dyDescent="0.25">
      <c r="A79" s="12"/>
      <c r="B79" s="13"/>
      <c r="C79" s="19"/>
      <c r="D79" s="17" t="s">
        <v>161</v>
      </c>
      <c r="E79" s="78" t="s">
        <v>162</v>
      </c>
      <c r="F79" s="17" t="s">
        <v>13</v>
      </c>
      <c r="G79" s="18">
        <v>0</v>
      </c>
      <c r="H79" s="18">
        <v>762.03</v>
      </c>
      <c r="I79" s="18">
        <v>0</v>
      </c>
      <c r="J79" s="18">
        <f t="shared" si="5"/>
        <v>762.03</v>
      </c>
    </row>
    <row r="80" spans="1:10" ht="150" x14ac:dyDescent="0.25">
      <c r="A80" s="12"/>
      <c r="B80" s="13"/>
      <c r="C80" s="19"/>
      <c r="D80" s="17" t="s">
        <v>163</v>
      </c>
      <c r="E80" s="78" t="s">
        <v>164</v>
      </c>
      <c r="F80" s="17" t="s">
        <v>13</v>
      </c>
      <c r="G80" s="18">
        <v>0</v>
      </c>
      <c r="H80" s="18">
        <v>13659.61</v>
      </c>
      <c r="I80" s="18">
        <v>0</v>
      </c>
      <c r="J80" s="18">
        <f t="shared" si="5"/>
        <v>13659.61</v>
      </c>
    </row>
    <row r="81" spans="1:10" ht="105" x14ac:dyDescent="0.25">
      <c r="A81" s="12"/>
      <c r="B81" s="13"/>
      <c r="C81" s="19"/>
      <c r="D81" s="17" t="s">
        <v>165</v>
      </c>
      <c r="E81" s="78" t="s">
        <v>166</v>
      </c>
      <c r="F81" s="17" t="s">
        <v>13</v>
      </c>
      <c r="G81" s="18">
        <v>0</v>
      </c>
      <c r="H81" s="18">
        <v>1334.03</v>
      </c>
      <c r="I81" s="18">
        <v>0</v>
      </c>
      <c r="J81" s="18">
        <f t="shared" si="5"/>
        <v>1334.03</v>
      </c>
    </row>
    <row r="82" spans="1:10" ht="75" x14ac:dyDescent="0.25">
      <c r="A82" s="12"/>
      <c r="B82" s="13"/>
      <c r="C82" s="19"/>
      <c r="D82" s="83" t="s">
        <v>167</v>
      </c>
      <c r="E82" s="84" t="s">
        <v>168</v>
      </c>
      <c r="F82" s="85" t="s">
        <v>84</v>
      </c>
      <c r="G82" s="18">
        <v>2902.97</v>
      </c>
      <c r="H82" s="18">
        <v>0</v>
      </c>
      <c r="I82" s="18">
        <v>0</v>
      </c>
      <c r="J82" s="18">
        <f t="shared" si="5"/>
        <v>2902.97</v>
      </c>
    </row>
    <row r="83" spans="1:10" ht="90" x14ac:dyDescent="0.25">
      <c r="A83" s="12"/>
      <c r="B83" s="13"/>
      <c r="C83" s="19"/>
      <c r="D83" s="15" t="s">
        <v>169</v>
      </c>
      <c r="E83" s="78" t="s">
        <v>170</v>
      </c>
      <c r="F83" s="17" t="s">
        <v>13</v>
      </c>
      <c r="G83" s="18">
        <v>880.95</v>
      </c>
      <c r="H83" s="18">
        <v>0</v>
      </c>
      <c r="I83" s="18">
        <v>0</v>
      </c>
      <c r="J83" s="18">
        <f t="shared" si="5"/>
        <v>880.95</v>
      </c>
    </row>
    <row r="84" spans="1:10" ht="105" x14ac:dyDescent="0.25">
      <c r="A84" s="12"/>
      <c r="B84" s="13"/>
      <c r="C84" s="19"/>
      <c r="D84" s="15" t="s">
        <v>171</v>
      </c>
      <c r="E84" s="78" t="s">
        <v>172</v>
      </c>
      <c r="F84" s="17" t="s">
        <v>13</v>
      </c>
      <c r="G84" s="18">
        <v>1042</v>
      </c>
      <c r="H84" s="18">
        <v>0</v>
      </c>
      <c r="I84" s="18">
        <v>0</v>
      </c>
      <c r="J84" s="18">
        <f t="shared" si="5"/>
        <v>1042</v>
      </c>
    </row>
    <row r="85" spans="1:10" x14ac:dyDescent="0.25">
      <c r="A85" s="12"/>
      <c r="B85" s="13"/>
      <c r="C85" s="19"/>
      <c r="D85" s="109" t="s">
        <v>173</v>
      </c>
      <c r="E85" s="109" t="s">
        <v>174</v>
      </c>
      <c r="F85" s="85" t="s">
        <v>13</v>
      </c>
      <c r="G85" s="18">
        <v>0</v>
      </c>
      <c r="H85" s="18">
        <v>2000</v>
      </c>
      <c r="I85" s="18">
        <v>0</v>
      </c>
      <c r="J85" s="18">
        <f t="shared" si="5"/>
        <v>2000</v>
      </c>
    </row>
    <row r="86" spans="1:10" x14ac:dyDescent="0.25">
      <c r="A86" s="12"/>
      <c r="B86" s="13"/>
      <c r="C86" s="19"/>
      <c r="D86" s="17" t="s">
        <v>175</v>
      </c>
      <c r="E86" s="17" t="s">
        <v>176</v>
      </c>
      <c r="F86" s="17" t="s">
        <v>13</v>
      </c>
      <c r="G86" s="18">
        <v>2143.0500000000002</v>
      </c>
      <c r="H86" s="18">
        <v>0</v>
      </c>
      <c r="I86" s="18">
        <v>0</v>
      </c>
      <c r="J86" s="18">
        <f t="shared" si="5"/>
        <v>2143.0500000000002</v>
      </c>
    </row>
    <row r="87" spans="1:10" ht="165" x14ac:dyDescent="0.25">
      <c r="A87" s="12"/>
      <c r="B87" s="13"/>
      <c r="C87" s="19"/>
      <c r="D87" s="17" t="s">
        <v>177</v>
      </c>
      <c r="E87" s="78" t="s">
        <v>178</v>
      </c>
      <c r="F87" s="17" t="s">
        <v>13</v>
      </c>
      <c r="G87" s="18">
        <v>12482.8</v>
      </c>
      <c r="H87" s="18">
        <v>0</v>
      </c>
      <c r="I87" s="18">
        <v>0</v>
      </c>
      <c r="J87" s="18">
        <f t="shared" si="5"/>
        <v>12482.8</v>
      </c>
    </row>
    <row r="88" spans="1:10" ht="150" x14ac:dyDescent="0.25">
      <c r="A88" s="12"/>
      <c r="B88" s="13"/>
      <c r="C88" s="19"/>
      <c r="D88" s="17" t="s">
        <v>179</v>
      </c>
      <c r="E88" s="78" t="s">
        <v>180</v>
      </c>
      <c r="F88" s="17" t="s">
        <v>13</v>
      </c>
      <c r="G88" s="18">
        <v>19940.87</v>
      </c>
      <c r="H88" s="18">
        <v>0</v>
      </c>
      <c r="I88" s="18">
        <v>0</v>
      </c>
      <c r="J88" s="18">
        <f t="shared" si="5"/>
        <v>19940.87</v>
      </c>
    </row>
    <row r="89" spans="1:10" ht="75" x14ac:dyDescent="0.25">
      <c r="A89" s="12"/>
      <c r="B89" s="13"/>
      <c r="C89" s="19"/>
      <c r="D89" s="17" t="s">
        <v>181</v>
      </c>
      <c r="E89" s="78" t="s">
        <v>182</v>
      </c>
      <c r="F89" s="17" t="s">
        <v>13</v>
      </c>
      <c r="G89" s="18">
        <v>1988.44</v>
      </c>
      <c r="H89" s="18">
        <v>0</v>
      </c>
      <c r="I89" s="18">
        <v>0</v>
      </c>
      <c r="J89" s="18">
        <f t="shared" si="5"/>
        <v>1988.44</v>
      </c>
    </row>
    <row r="90" spans="1:10" ht="75" x14ac:dyDescent="0.25">
      <c r="A90" s="12"/>
      <c r="B90" s="13"/>
      <c r="C90" s="19"/>
      <c r="D90" s="15" t="s">
        <v>183</v>
      </c>
      <c r="E90" s="78" t="s">
        <v>182</v>
      </c>
      <c r="F90" s="17" t="s">
        <v>13</v>
      </c>
      <c r="G90" s="18">
        <v>0</v>
      </c>
      <c r="H90" s="18">
        <v>0</v>
      </c>
      <c r="I90" s="18">
        <v>1988.44</v>
      </c>
      <c r="J90" s="18">
        <f t="shared" si="5"/>
        <v>1988.44</v>
      </c>
    </row>
    <row r="91" spans="1:10" ht="135" x14ac:dyDescent="0.25">
      <c r="A91" s="12"/>
      <c r="B91" s="13"/>
      <c r="C91" s="19"/>
      <c r="D91" s="31" t="s">
        <v>184</v>
      </c>
      <c r="E91" s="66" t="s">
        <v>185</v>
      </c>
      <c r="F91" s="10" t="s">
        <v>13</v>
      </c>
      <c r="G91" s="11">
        <v>0</v>
      </c>
      <c r="H91" s="11">
        <v>0</v>
      </c>
      <c r="I91" s="11">
        <v>3500</v>
      </c>
      <c r="J91" s="11">
        <f t="shared" si="5"/>
        <v>3500</v>
      </c>
    </row>
    <row r="92" spans="1:10" x14ac:dyDescent="0.25">
      <c r="A92" s="12"/>
      <c r="B92" s="13"/>
      <c r="C92" s="107"/>
      <c r="D92" s="8" t="s">
        <v>186</v>
      </c>
      <c r="E92" s="8" t="s">
        <v>187</v>
      </c>
      <c r="F92" s="8" t="s">
        <v>119</v>
      </c>
      <c r="G92" s="11">
        <v>0</v>
      </c>
      <c r="H92" s="11">
        <v>0</v>
      </c>
      <c r="I92" s="99">
        <v>21714.799999999999</v>
      </c>
      <c r="J92" s="11">
        <f t="shared" si="5"/>
        <v>21714.799999999999</v>
      </c>
    </row>
    <row r="93" spans="1:10" ht="15.75" thickBot="1" x14ac:dyDescent="0.3">
      <c r="A93" s="12"/>
      <c r="B93" s="13"/>
      <c r="C93" s="110"/>
      <c r="D93" s="111" t="s">
        <v>188</v>
      </c>
      <c r="E93" s="20" t="s">
        <v>189</v>
      </c>
      <c r="F93" s="20" t="s">
        <v>13</v>
      </c>
      <c r="G93" s="23">
        <v>8833.33</v>
      </c>
      <c r="H93" s="23">
        <v>8833.33</v>
      </c>
      <c r="I93" s="23">
        <v>0</v>
      </c>
      <c r="J93" s="23">
        <f t="shared" si="5"/>
        <v>17666.66</v>
      </c>
    </row>
    <row r="94" spans="1:10" ht="120" x14ac:dyDescent="0.25">
      <c r="A94" s="12"/>
      <c r="B94" s="24"/>
      <c r="C94" s="25" t="s">
        <v>190</v>
      </c>
      <c r="D94" s="112" t="s">
        <v>191</v>
      </c>
      <c r="E94" s="113" t="s">
        <v>192</v>
      </c>
      <c r="F94" s="112" t="s">
        <v>13</v>
      </c>
      <c r="G94" s="28">
        <v>13675</v>
      </c>
      <c r="H94" s="28">
        <v>0</v>
      </c>
      <c r="I94" s="28">
        <v>0</v>
      </c>
      <c r="J94" s="29">
        <f t="shared" si="5"/>
        <v>13675</v>
      </c>
    </row>
    <row r="95" spans="1:10" ht="135" x14ac:dyDescent="0.25">
      <c r="A95" s="12"/>
      <c r="B95" s="24"/>
      <c r="C95" s="30"/>
      <c r="D95" s="17" t="s">
        <v>193</v>
      </c>
      <c r="E95" s="78" t="s">
        <v>194</v>
      </c>
      <c r="F95" s="17" t="s">
        <v>13</v>
      </c>
      <c r="G95" s="18">
        <v>14800</v>
      </c>
      <c r="H95" s="18">
        <v>0</v>
      </c>
      <c r="I95" s="18">
        <v>0</v>
      </c>
      <c r="J95" s="35">
        <f t="shared" si="5"/>
        <v>14800</v>
      </c>
    </row>
    <row r="96" spans="1:10" ht="60.75" thickBot="1" x14ac:dyDescent="0.3">
      <c r="A96" s="12"/>
      <c r="B96" s="24"/>
      <c r="C96" s="36"/>
      <c r="D96" s="37"/>
      <c r="E96" s="79" t="s">
        <v>195</v>
      </c>
      <c r="F96" s="39"/>
      <c r="G96" s="40">
        <v>28475</v>
      </c>
      <c r="H96" s="40">
        <v>0</v>
      </c>
      <c r="I96" s="41">
        <f t="shared" ref="I96" si="6">SUM(I94:I95)</f>
        <v>0</v>
      </c>
      <c r="J96" s="42">
        <f t="shared" si="5"/>
        <v>28475</v>
      </c>
    </row>
    <row r="97" spans="1:10" x14ac:dyDescent="0.25">
      <c r="A97" s="12"/>
      <c r="B97" s="13"/>
      <c r="C97" s="114"/>
      <c r="D97" s="104" t="s">
        <v>196</v>
      </c>
      <c r="E97" s="115" t="s">
        <v>197</v>
      </c>
      <c r="F97" s="115" t="s">
        <v>13</v>
      </c>
      <c r="G97" s="81">
        <v>0</v>
      </c>
      <c r="H97" s="81">
        <v>5950</v>
      </c>
      <c r="I97" s="81">
        <v>3000</v>
      </c>
      <c r="J97" s="81">
        <f t="shared" si="5"/>
        <v>8950</v>
      </c>
    </row>
    <row r="98" spans="1:10" ht="120" x14ac:dyDescent="0.25">
      <c r="A98" s="12"/>
      <c r="B98" s="13"/>
      <c r="C98" s="114"/>
      <c r="D98" s="10" t="s">
        <v>198</v>
      </c>
      <c r="E98" s="66" t="s">
        <v>199</v>
      </c>
      <c r="F98" s="10" t="s">
        <v>13</v>
      </c>
      <c r="G98" s="11">
        <v>0</v>
      </c>
      <c r="H98" s="11">
        <v>0</v>
      </c>
      <c r="I98" s="11">
        <v>15287</v>
      </c>
      <c r="J98" s="11">
        <f t="shared" si="5"/>
        <v>15287</v>
      </c>
    </row>
    <row r="99" spans="1:10" ht="105" x14ac:dyDescent="0.25">
      <c r="A99" s="12"/>
      <c r="B99" s="13"/>
      <c r="C99" s="116"/>
      <c r="D99" s="10" t="s">
        <v>200</v>
      </c>
      <c r="E99" s="66" t="s">
        <v>201</v>
      </c>
      <c r="F99" s="10" t="s">
        <v>13</v>
      </c>
      <c r="G99" s="11">
        <v>0</v>
      </c>
      <c r="H99" s="11">
        <v>630</v>
      </c>
      <c r="I99" s="11">
        <v>3647</v>
      </c>
      <c r="J99" s="11">
        <f t="shared" si="5"/>
        <v>4277</v>
      </c>
    </row>
    <row r="100" spans="1:10" x14ac:dyDescent="0.25">
      <c r="A100" s="117" t="s">
        <v>202</v>
      </c>
      <c r="B100" s="13"/>
      <c r="C100" s="14"/>
      <c r="D100" s="17" t="s">
        <v>203</v>
      </c>
      <c r="E100" s="17" t="s">
        <v>204</v>
      </c>
      <c r="F100" s="17" t="s">
        <v>13</v>
      </c>
      <c r="G100" s="18">
        <v>0</v>
      </c>
      <c r="H100" s="18">
        <v>0</v>
      </c>
      <c r="I100" s="18">
        <v>9000</v>
      </c>
      <c r="J100" s="18">
        <f t="shared" si="5"/>
        <v>9000</v>
      </c>
    </row>
    <row r="101" spans="1:10" ht="15.75" thickBot="1" x14ac:dyDescent="0.3">
      <c r="A101" s="114"/>
      <c r="B101" s="13"/>
      <c r="C101" s="19"/>
      <c r="D101" s="85" t="s">
        <v>205</v>
      </c>
      <c r="E101" s="85" t="s">
        <v>206</v>
      </c>
      <c r="F101" s="85" t="s">
        <v>13</v>
      </c>
      <c r="G101" s="86">
        <v>6050</v>
      </c>
      <c r="H101" s="86">
        <v>0</v>
      </c>
      <c r="I101" s="86">
        <v>950</v>
      </c>
      <c r="J101" s="86">
        <f t="shared" si="5"/>
        <v>7000</v>
      </c>
    </row>
    <row r="102" spans="1:10" ht="150" x14ac:dyDescent="0.25">
      <c r="A102" s="114"/>
      <c r="B102" s="24"/>
      <c r="C102" s="25" t="s">
        <v>207</v>
      </c>
      <c r="D102" s="26" t="s">
        <v>208</v>
      </c>
      <c r="E102" s="118" t="s">
        <v>209</v>
      </c>
      <c r="F102" s="112" t="s">
        <v>84</v>
      </c>
      <c r="G102" s="28">
        <v>21825</v>
      </c>
      <c r="H102" s="28">
        <v>17000</v>
      </c>
      <c r="I102" s="28">
        <v>14530</v>
      </c>
      <c r="J102" s="29">
        <f t="shared" si="5"/>
        <v>53355</v>
      </c>
    </row>
    <row r="103" spans="1:10" ht="165" x14ac:dyDescent="0.25">
      <c r="A103" s="114"/>
      <c r="B103" s="24"/>
      <c r="C103" s="30"/>
      <c r="D103" s="31" t="s">
        <v>210</v>
      </c>
      <c r="E103" s="66" t="s">
        <v>211</v>
      </c>
      <c r="F103" s="10" t="s">
        <v>13</v>
      </c>
      <c r="G103" s="11">
        <v>0</v>
      </c>
      <c r="H103" s="11">
        <v>0</v>
      </c>
      <c r="I103" s="11">
        <v>2900</v>
      </c>
      <c r="J103" s="33">
        <f t="shared" si="5"/>
        <v>2900</v>
      </c>
    </row>
    <row r="104" spans="1:10" ht="30.75" thickBot="1" x14ac:dyDescent="0.3">
      <c r="A104" s="114"/>
      <c r="B104" s="24"/>
      <c r="C104" s="36"/>
      <c r="D104" s="101"/>
      <c r="E104" s="79" t="s">
        <v>212</v>
      </c>
      <c r="F104" s="39"/>
      <c r="G104" s="40">
        <v>21825</v>
      </c>
      <c r="H104" s="40">
        <v>17000</v>
      </c>
      <c r="I104" s="40">
        <v>17430</v>
      </c>
      <c r="J104" s="42">
        <f t="shared" si="5"/>
        <v>56255</v>
      </c>
    </row>
    <row r="105" spans="1:10" ht="45" x14ac:dyDescent="0.25">
      <c r="A105" s="114"/>
      <c r="B105" s="13"/>
      <c r="C105" s="19"/>
      <c r="D105" s="119" t="s">
        <v>213</v>
      </c>
      <c r="E105" s="120" t="s">
        <v>214</v>
      </c>
      <c r="F105" s="119" t="s">
        <v>13</v>
      </c>
      <c r="G105" s="65">
        <v>0</v>
      </c>
      <c r="H105" s="65">
        <v>5736.13</v>
      </c>
      <c r="I105" s="65">
        <v>0</v>
      </c>
      <c r="J105" s="65">
        <f t="shared" si="5"/>
        <v>5736.13</v>
      </c>
    </row>
    <row r="106" spans="1:10" ht="75" x14ac:dyDescent="0.25">
      <c r="A106" s="114"/>
      <c r="B106" s="13"/>
      <c r="C106" s="19"/>
      <c r="D106" s="83" t="s">
        <v>215</v>
      </c>
      <c r="E106" s="84" t="s">
        <v>216</v>
      </c>
      <c r="F106" s="85"/>
      <c r="G106" s="18">
        <v>1718</v>
      </c>
      <c r="H106" s="18">
        <v>0</v>
      </c>
      <c r="I106" s="18">
        <v>0</v>
      </c>
      <c r="J106" s="18">
        <f t="shared" si="5"/>
        <v>1718</v>
      </c>
    </row>
    <row r="107" spans="1:10" ht="300" x14ac:dyDescent="0.25">
      <c r="A107" s="116"/>
      <c r="B107" s="7"/>
      <c r="C107" s="107"/>
      <c r="D107" s="15" t="s">
        <v>217</v>
      </c>
      <c r="E107" s="78" t="s">
        <v>218</v>
      </c>
      <c r="F107" s="83" t="s">
        <v>13</v>
      </c>
      <c r="G107" s="18">
        <v>6635.3</v>
      </c>
      <c r="H107" s="18">
        <v>0</v>
      </c>
      <c r="I107" s="18">
        <v>0</v>
      </c>
      <c r="J107" s="18">
        <f t="shared" si="5"/>
        <v>6635.3</v>
      </c>
    </row>
    <row r="108" spans="1:10" x14ac:dyDescent="0.25">
      <c r="A108" s="117" t="s">
        <v>219</v>
      </c>
      <c r="B108" s="121"/>
      <c r="C108" s="117"/>
      <c r="D108" s="8" t="s">
        <v>220</v>
      </c>
      <c r="E108" s="8" t="s">
        <v>221</v>
      </c>
      <c r="F108" s="8" t="s">
        <v>222</v>
      </c>
      <c r="G108" s="11">
        <v>21296</v>
      </c>
      <c r="H108" s="11">
        <v>26136</v>
      </c>
      <c r="I108" s="99">
        <v>19360</v>
      </c>
      <c r="J108" s="11">
        <f t="shared" si="5"/>
        <v>66792</v>
      </c>
    </row>
    <row r="109" spans="1:10" x14ac:dyDescent="0.25">
      <c r="A109" s="114"/>
      <c r="B109" s="122"/>
      <c r="C109" s="114"/>
      <c r="D109" s="8" t="s">
        <v>223</v>
      </c>
      <c r="E109" s="8" t="s">
        <v>224</v>
      </c>
      <c r="F109" s="8" t="s">
        <v>225</v>
      </c>
      <c r="G109" s="11">
        <v>2000</v>
      </c>
      <c r="H109" s="11">
        <v>1500</v>
      </c>
      <c r="I109" s="99">
        <v>1250</v>
      </c>
      <c r="J109" s="11">
        <f t="shared" si="5"/>
        <v>4750</v>
      </c>
    </row>
    <row r="110" spans="1:10" x14ac:dyDescent="0.25">
      <c r="A110" s="114"/>
      <c r="B110" s="122"/>
      <c r="C110" s="114"/>
      <c r="D110" s="31" t="s">
        <v>222</v>
      </c>
      <c r="E110" s="31" t="s">
        <v>226</v>
      </c>
      <c r="F110" s="31" t="s">
        <v>119</v>
      </c>
      <c r="G110" s="11">
        <v>33525</v>
      </c>
      <c r="H110" s="11">
        <v>35015</v>
      </c>
      <c r="I110" s="11">
        <v>20115</v>
      </c>
      <c r="J110" s="11">
        <f t="shared" si="5"/>
        <v>88655</v>
      </c>
    </row>
    <row r="111" spans="1:10" x14ac:dyDescent="0.25">
      <c r="A111" s="116"/>
      <c r="B111" s="7"/>
      <c r="C111" s="114"/>
      <c r="D111" s="31" t="s">
        <v>227</v>
      </c>
      <c r="E111" s="10" t="s">
        <v>228</v>
      </c>
      <c r="F111" s="31" t="s">
        <v>13</v>
      </c>
      <c r="G111" s="11">
        <v>4235</v>
      </c>
      <c r="H111" s="11">
        <v>6600</v>
      </c>
      <c r="I111" s="11">
        <v>0</v>
      </c>
      <c r="J111" s="11">
        <f t="shared" si="5"/>
        <v>10835</v>
      </c>
    </row>
    <row r="112" spans="1:10" ht="75" x14ac:dyDescent="0.25">
      <c r="A112" s="31" t="s">
        <v>229</v>
      </c>
      <c r="B112" s="7"/>
      <c r="C112" s="121"/>
      <c r="D112" s="17" t="s">
        <v>230</v>
      </c>
      <c r="E112" s="78" t="s">
        <v>231</v>
      </c>
      <c r="F112" s="17" t="s">
        <v>13</v>
      </c>
      <c r="G112" s="18">
        <v>0</v>
      </c>
      <c r="H112" s="18">
        <v>19866.5</v>
      </c>
      <c r="I112" s="18">
        <v>0</v>
      </c>
      <c r="J112" s="18">
        <f t="shared" si="5"/>
        <v>19866.5</v>
      </c>
    </row>
    <row r="113" spans="1:10" x14ac:dyDescent="0.25">
      <c r="B113" s="123"/>
      <c r="C113" s="123"/>
      <c r="G113" s="124">
        <v>1248850.28</v>
      </c>
      <c r="H113" s="124">
        <v>1047768.69</v>
      </c>
      <c r="I113" s="124">
        <v>1140703.8999999999</v>
      </c>
      <c r="J113" s="124">
        <f>SUM(J2:J7,J9:J13,J15:J16,J18:J24,J26:J33,J35:J42,J44:J49,J51:J53,J55:J95,J97:J103,J105:J112)</f>
        <v>3437322.8699999996</v>
      </c>
    </row>
    <row r="114" spans="1:10" x14ac:dyDescent="0.25">
      <c r="A114" s="31" t="s">
        <v>232</v>
      </c>
      <c r="B114" s="125">
        <v>1248850.28</v>
      </c>
      <c r="C114" s="123"/>
    </row>
    <row r="115" spans="1:10" x14ac:dyDescent="0.25">
      <c r="A115" s="31" t="s">
        <v>233</v>
      </c>
      <c r="B115" s="125">
        <v>1047768.69</v>
      </c>
      <c r="C115" s="123"/>
    </row>
    <row r="116" spans="1:10" x14ac:dyDescent="0.25">
      <c r="A116" s="31" t="s">
        <v>234</v>
      </c>
      <c r="B116" s="125">
        <v>1140703.8999999999</v>
      </c>
      <c r="C116" s="123"/>
    </row>
    <row r="117" spans="1:10" x14ac:dyDescent="0.25">
      <c r="A117" s="6" t="s">
        <v>235</v>
      </c>
      <c r="B117" s="126">
        <f>SUM(B114:B116)</f>
        <v>3437322.8699999996</v>
      </c>
      <c r="C117" s="123"/>
    </row>
    <row r="118" spans="1:10" x14ac:dyDescent="0.25">
      <c r="B118" s="123"/>
      <c r="C118" s="123"/>
    </row>
    <row r="119" spans="1:10" ht="18.75" x14ac:dyDescent="0.3">
      <c r="A119" s="127"/>
      <c r="B119" s="123"/>
      <c r="C119" s="123"/>
    </row>
    <row r="120" spans="1:10" ht="18.75" x14ac:dyDescent="0.3">
      <c r="A120" s="128" t="s">
        <v>236</v>
      </c>
      <c r="B120" s="123"/>
      <c r="C120" s="123"/>
    </row>
  </sheetData>
  <mergeCells count="29">
    <mergeCell ref="A108:A111"/>
    <mergeCell ref="C108:C111"/>
    <mergeCell ref="B109:B110"/>
    <mergeCell ref="B67:B92"/>
    <mergeCell ref="C67:C92"/>
    <mergeCell ref="B93:B99"/>
    <mergeCell ref="C94:C96"/>
    <mergeCell ref="C97:C99"/>
    <mergeCell ref="A100:A107"/>
    <mergeCell ref="B100:B106"/>
    <mergeCell ref="C100:C101"/>
    <mergeCell ref="C102:C104"/>
    <mergeCell ref="C105:C107"/>
    <mergeCell ref="C41:C43"/>
    <mergeCell ref="C45:C50"/>
    <mergeCell ref="C51:C54"/>
    <mergeCell ref="C55:C66"/>
    <mergeCell ref="B59:B60"/>
    <mergeCell ref="B61:B66"/>
    <mergeCell ref="A3:A99"/>
    <mergeCell ref="B3:B58"/>
    <mergeCell ref="C3:C4"/>
    <mergeCell ref="C5:C8"/>
    <mergeCell ref="C9:C14"/>
    <mergeCell ref="C15:C17"/>
    <mergeCell ref="C18:C22"/>
    <mergeCell ref="C23:C25"/>
    <mergeCell ref="C26:C34"/>
    <mergeCell ref="C35:C4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[1]Sheet3!#REF!</xm:f>
          </x14:formula1>
          <xm:sqref>F16:F25 F27:F31 F45 F1:F14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Leicester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Bevan</dc:creator>
  <cp:lastModifiedBy>Alex Bevan</cp:lastModifiedBy>
  <dcterms:created xsi:type="dcterms:W3CDTF">2017-04-04T09:03:52Z</dcterms:created>
  <dcterms:modified xsi:type="dcterms:W3CDTF">2017-04-04T09:05:39Z</dcterms:modified>
</cp:coreProperties>
</file>