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8" windowWidth="17952" windowHeight="11280"/>
  </bookViews>
  <sheets>
    <sheet name=" Response " sheetId="1" r:id="rId1"/>
    <sheet name="Sheet1" sheetId="2" r:id="rId2"/>
    <sheet name="Sheet2" sheetId="3" r:id="rId3"/>
  </sheets>
  <externalReferences>
    <externalReference r:id="rId4"/>
  </externalReferences>
  <definedNames>
    <definedName name="_xlnm.Print_Area" localSheetId="0">' Response '!$A$1:$I$68</definedName>
    <definedName name="wrn.Accountancy._.Mgr." hidden="1">{#N/A,#N/A,FALSE,"Overview";#N/A,#N/A,FALSE,"Service";#N/A,#N/A,FALSE,"Expenditure";#N/A,#N/A,FALSE,"Dom Care for Directorate";#N/A,#N/A,FALSE,"Dom Care";#N/A,#N/A,FALSE,"CinC exp - Res Care (Pg 8)";#N/A,#N/A,FALSE,"Teams";#N/A,#N/A,FALSE,"Teams Variances for this year";#N/A,#N/A,FALSE,"Comm Variances for this year";#N/A,#N/A,FALSE,"Comm - Current Yr to Outturn"}</definedName>
    <definedName name="wrn.Monthly._.Monitoring." hidden="1">{#N/A,#N/A,FALSE,"Teams";#N/A,#N/A,FALSE,"Teams Variances for this year";#N/A,#N/A,FALSE,"Comm Variances for this year";#N/A,#N/A,FALSE,"Cover Page New (Draft)";#N/A,#N/A,FALSE,"Contents";#N/A,#N/A,FALSE,"App A";#N/A,#N/A,FALSE,"Overview";#N/A,#N/A,FALSE,"Budget Changes";#N/A,#N/A,FALSE,"Budget chges by Serv Area";#N/A,#N/A,FALSE,"Service";#N/A,#N/A,FALSE,"Expenditure";#N/A,#N/A,FALSE,"Dom Care for Directorate";#N/A,#N/A,FALSE,"Dom Care";#N/A,#N/A,FALSE,"Dom Care - SCPU";#N/A,#N/A,FALSE,"Variance Analysis (Tms + Grts)";#N/A,#N/A,FALSE,"Variance Analysis (CinC-Net)";#N/A,#N/A,FALSE,"Variance Analysis (CinC-Gross)";#N/A,#N/A,FALSE,"Variance Analysis (CinC-Income)";#N/A,#N/A,FALSE,"CinC sum for SAA &amp; SAB";#N/A,#N/A,FALSE,"CinC exp - Res Care (Pg 8)";#N/A,#N/A,FALSE,"Direct Payments Summary (pg 9)";#N/A,#N/A,FALSE,"App B";#N/A,#N/A,FALSE,"By Serv. Area(pick up point)"}</definedName>
    <definedName name="Year">'[1]Pivot Summary'!$B$7</definedName>
  </definedNames>
  <calcPr calcId="145621"/>
</workbook>
</file>

<file path=xl/calcChain.xml><?xml version="1.0" encoding="utf-8"?>
<calcChain xmlns="http://schemas.openxmlformats.org/spreadsheetml/2006/main">
  <c r="B56" i="1" l="1"/>
  <c r="B57" i="1" s="1"/>
  <c r="B59" i="1" s="1"/>
  <c r="B61" i="1" s="1"/>
  <c r="B63" i="1" s="1"/>
  <c r="B64" i="1" s="1"/>
  <c r="E52" i="1"/>
  <c r="D52" i="1"/>
  <c r="F38" i="1"/>
  <c r="E38" i="1"/>
  <c r="D38" i="1"/>
  <c r="D25" i="1"/>
  <c r="E12" i="1"/>
  <c r="D12" i="1"/>
</calcChain>
</file>

<file path=xl/sharedStrings.xml><?xml version="1.0" encoding="utf-8"?>
<sst xmlns="http://schemas.openxmlformats.org/spreadsheetml/2006/main" count="71" uniqueCount="43">
  <si>
    <t>FOIA 3633 ref Leisure Centres, Financial Year 2012-13 ended 31st March 2013</t>
  </si>
  <si>
    <t>a)</t>
  </si>
  <si>
    <t>Total income &amp; expenditure</t>
  </si>
  <si>
    <t>Total</t>
  </si>
  <si>
    <t>Income</t>
  </si>
  <si>
    <t>Expenditure</t>
  </si>
  <si>
    <t>20177  Braunstone Leisure Centre</t>
  </si>
  <si>
    <t>20175  Leicester Leys Leisure Centre</t>
  </si>
  <si>
    <t>20168  Aylestone Leisure Centre</t>
  </si>
  <si>
    <t>20172  Evington Leisure Centre</t>
  </si>
  <si>
    <t>20171  Spence Street Sports Centre</t>
  </si>
  <si>
    <t>20176  New Parks Leisure Centre</t>
  </si>
  <si>
    <t>20170  Cossington Street Sports Centre</t>
  </si>
  <si>
    <t>b)</t>
  </si>
  <si>
    <t>Income per centre (Health &amp; fitness, Sports, Swimming)</t>
  </si>
  <si>
    <t>Fees &amp; Charges</t>
  </si>
  <si>
    <t>see note (1) &amp; (2)</t>
  </si>
  <si>
    <t>c)</t>
  </si>
  <si>
    <t>Breakdown of costs per centre (Employee, Utilities, Repairs &amp; Maint, Marketing)</t>
  </si>
  <si>
    <t>Employee</t>
  </si>
  <si>
    <t>Utilities</t>
  </si>
  <si>
    <t>R&amp;M</t>
  </si>
  <si>
    <t>Marketing</t>
  </si>
  <si>
    <t>see note (3) &amp; (4)</t>
  </si>
  <si>
    <t>Costs</t>
  </si>
  <si>
    <t>d)</t>
  </si>
  <si>
    <t>Health &amp; Fitness Membership/ Visits per centre</t>
  </si>
  <si>
    <t xml:space="preserve">Health &amp; </t>
  </si>
  <si>
    <t>see note (5)</t>
  </si>
  <si>
    <t>Fitness</t>
  </si>
  <si>
    <t>Number of</t>
  </si>
  <si>
    <t>Visits</t>
  </si>
  <si>
    <t>Notes:</t>
  </si>
  <si>
    <t>Health &amp; Fitness membership breakdown is not available by centre. Number of visits figure has been provided.</t>
  </si>
  <si>
    <t>Information has been taken from the sports centres hierarchy exlcuding centres which do not have combined facilities.</t>
  </si>
  <si>
    <t>Financial figures relate to 'controllable' income and expenditure recorded on the financial system</t>
  </si>
  <si>
    <t>Financial system does not split fees &amp; charges income. Total of fees &amp; charges income provided for each centre.</t>
  </si>
  <si>
    <t>Income collected by direct debit (giving access to all centres) is split by a percentage based on usage.</t>
  </si>
  <si>
    <t xml:space="preserve">Marketing costs are charged to a management account and are minimal, recorded specific spending was circa £5k. </t>
  </si>
  <si>
    <t>The marketing cost is not available by centre.</t>
  </si>
  <si>
    <t xml:space="preserve">New Parks Leisure Centre recorded utilities cost includes adjustments to District Heating charges, </t>
  </si>
  <si>
    <t>which may not reflect actual cost.</t>
  </si>
  <si>
    <t>Also: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</si>
</sst>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[Red]_(* \(#,##0\);_(* &quot;-&quot;??_);_(@_)"/>
    <numFmt numFmtId="165" formatCode="_(* #,##0.00_);[Red]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2" borderId="0" xfId="0" applyFill="1"/>
    <xf numFmtId="164" fontId="0" fillId="0" borderId="0" xfId="0" applyNumberFormat="1" applyProtection="1"/>
    <xf numFmtId="0" fontId="0" fillId="0" borderId="0" xfId="0" applyAlignment="1">
      <alignment horizontal="center"/>
    </xf>
    <xf numFmtId="0" fontId="4" fillId="0" borderId="0" xfId="0" applyFont="1"/>
    <xf numFmtId="164" fontId="0" fillId="0" borderId="1" xfId="0" applyNumberFormat="1" applyBorder="1" applyAlignment="1" applyProtection="1">
      <alignment horizontal="center"/>
    </xf>
    <xf numFmtId="164" fontId="0" fillId="0" borderId="0" xfId="0" applyNumberFormat="1" applyFont="1" applyProtection="1"/>
    <xf numFmtId="164" fontId="0" fillId="0" borderId="0" xfId="0" applyNumberFormat="1" applyFill="1" applyProtection="1"/>
    <xf numFmtId="9" fontId="0" fillId="0" borderId="0" xfId="1" applyFont="1"/>
    <xf numFmtId="164" fontId="0" fillId="0" borderId="2" xfId="0" applyNumberFormat="1" applyFont="1" applyBorder="1" applyProtection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Alignment="1">
      <alignment horizontal="center"/>
    </xf>
    <xf numFmtId="165" fontId="0" fillId="0" borderId="0" xfId="0" applyNumberFormat="1" applyProtection="1"/>
    <xf numFmtId="165" fontId="0" fillId="2" borderId="0" xfId="0" applyNumberFormat="1" applyFill="1" applyProtection="1"/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left"/>
    </xf>
    <xf numFmtId="165" fontId="5" fillId="0" borderId="0" xfId="0" applyNumberFormat="1" applyFont="1" applyAlignment="1" applyProtection="1">
      <alignment horizontal="left"/>
    </xf>
    <xf numFmtId="165" fontId="0" fillId="0" borderId="1" xfId="0" applyNumberFormat="1" applyFont="1" applyBorder="1" applyAlignment="1" applyProtection="1">
      <alignment horizontal="center"/>
    </xf>
    <xf numFmtId="164" fontId="0" fillId="0" borderId="0" xfId="0" applyNumberFormat="1" applyFont="1" applyBorder="1" applyProtection="1"/>
    <xf numFmtId="0" fontId="0" fillId="0" borderId="0" xfId="0" applyAlignment="1"/>
    <xf numFmtId="2" fontId="0" fillId="0" borderId="0" xfId="0" applyNumberFormat="1"/>
    <xf numFmtId="0" fontId="0" fillId="0" borderId="0" xfId="0" quotePrefix="1"/>
    <xf numFmtId="0" fontId="5" fillId="0" borderId="0" xfId="0" applyFont="1"/>
  </cellXfs>
  <cellStyles count="11">
    <cellStyle name="Comma 2" xfId="2"/>
    <cellStyle name="Comma 4" xfId="3"/>
    <cellStyle name="Currency 2" xfId="4"/>
    <cellStyle name="Euro" xfId="5"/>
    <cellStyle name="Normal" xfId="0" builtinId="0"/>
    <cellStyle name="Normal 2" xfId="6"/>
    <cellStyle name="Normal 2 2" xfId="7"/>
    <cellStyle name="Normal 3" xfId="8"/>
    <cellStyle name="Normal 4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ak001\AppData\Local\Microsoft\Windows\Temporary%20Internet%20Files\Content.Outlook\N2X25VB1\NDDD%20Sports,%202012-13%20+%202013-14%20to%20P03%20Actuals%2020130711%20-%20FOIA%20(incl%20CS%20queries%2002-08-2013)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Summary (2)"/>
      <sheetName val="Pivot Summary"/>
      <sheetName val="Pvt Payroll Summary"/>
      <sheetName val="Pivot Years (Acc code)"/>
      <sheetName val="Income NDDDA R90 (1)"/>
      <sheetName val="Income NDDDA R91 (2)"/>
      <sheetName val="Pivot Years (Summary)"/>
      <sheetName val="Pivot Years (Summary) (2)"/>
      <sheetName val="Sheet2"/>
      <sheetName val="Pivot Years (Summary R93)"/>
      <sheetName val="Pivot Years (Summ R9303 TT)"/>
      <sheetName val="Pivot Years (Detail)"/>
      <sheetName val="Pvt NDDDA  2012-13 (Market 2)"/>
      <sheetName val="Pvt NDDDA  2012-13 (Market)"/>
      <sheetName val="Pvt NDDDA  2012-13 (R&amp;M)"/>
      <sheetName val="Pvt NDDDA  2012-13 (Utilities)"/>
      <sheetName val="Pvt NDDDA 2012-13 (EmpRunInc)"/>
      <sheetName val="Pvt NDDDA 2012-13 (EmpRunInc)v2"/>
      <sheetName val="Summary"/>
      <sheetName val="JDS Breakown"/>
      <sheetName val="Email SS re queries"/>
      <sheetName val="Energy Off - Leisure Centre"/>
      <sheetName val="Energy Off - Degree Days"/>
      <sheetName val="CS - Response (adjust final)"/>
      <sheetName val="CS - Response (initial)"/>
      <sheetName val="CS - Response (adjusted)"/>
      <sheetName val="CS - Response"/>
      <sheetName val="FOIA request 3633 due 07-08 (2"/>
      <sheetName val="Queries from CS"/>
      <sheetName val="AB email 22-07-13 no2"/>
      <sheetName val="AB email 22-07-13"/>
      <sheetName val="AB Reply 18-07-13 incl email"/>
      <sheetName val="Data"/>
      <sheetName val="Lookup"/>
      <sheetName val="Lookup - CCs"/>
      <sheetName val="Pvt NDDDA 2009 etc (Utilities)"/>
      <sheetName val="Data2"/>
      <sheetName val="Email to EJ &amp; ML 12-07-13"/>
      <sheetName val="FOIA request 3633 due 07-08-13"/>
      <sheetName val="Email from CS 11-07-13"/>
    </sheetNames>
    <sheetDataSet>
      <sheetData sheetId="0"/>
      <sheetData sheetId="1">
        <row r="7">
          <cell r="B7">
            <v>2012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64"/>
  <sheetViews>
    <sheetView tabSelected="1" view="pageBreakPreview" topLeftCell="A44" zoomScale="90" zoomScaleNormal="100" zoomScaleSheetLayoutView="90" workbookViewId="0">
      <selection activeCell="C54" sqref="C54"/>
    </sheetView>
  </sheetViews>
  <sheetFormatPr defaultRowHeight="14.4" x14ac:dyDescent="0.3"/>
  <cols>
    <col min="1" max="1" width="6.109375" customWidth="1"/>
    <col min="2" max="2" width="5.44140625" customWidth="1"/>
    <col min="3" max="3" width="35.6640625" bestFit="1" customWidth="1"/>
    <col min="4" max="4" width="12" customWidth="1"/>
    <col min="5" max="5" width="15" customWidth="1"/>
    <col min="6" max="6" width="11.44140625" customWidth="1"/>
    <col min="7" max="7" width="13.33203125" bestFit="1" customWidth="1"/>
    <col min="8" max="8" width="14" bestFit="1" customWidth="1"/>
    <col min="9" max="9" width="13" customWidth="1"/>
    <col min="10" max="10" width="9.109375" style="2"/>
    <col min="11" max="11" width="11.109375" style="3" bestFit="1" customWidth="1"/>
    <col min="12" max="13" width="9.109375" style="2"/>
  </cols>
  <sheetData>
    <row r="1" spans="1:11" ht="15" x14ac:dyDescent="0.25">
      <c r="C1" s="1" t="s">
        <v>0</v>
      </c>
    </row>
    <row r="3" spans="1:11" ht="15" x14ac:dyDescent="0.25">
      <c r="A3" s="4" t="s">
        <v>1</v>
      </c>
      <c r="B3" s="5" t="s">
        <v>2</v>
      </c>
      <c r="D3" s="4" t="s">
        <v>3</v>
      </c>
      <c r="E3" s="4" t="s">
        <v>3</v>
      </c>
    </row>
    <row r="4" spans="1:11" ht="15" x14ac:dyDescent="0.25">
      <c r="A4" s="4"/>
      <c r="B4" s="4"/>
      <c r="D4" s="6" t="s">
        <v>4</v>
      </c>
      <c r="E4" s="6" t="s">
        <v>5</v>
      </c>
    </row>
    <row r="5" spans="1:11" ht="15" x14ac:dyDescent="0.25">
      <c r="B5" s="4">
        <v>1</v>
      </c>
      <c r="C5" t="s">
        <v>6</v>
      </c>
      <c r="D5" s="7">
        <v>-878989.29999996966</v>
      </c>
      <c r="E5" s="8">
        <v>1402585.6500000008</v>
      </c>
      <c r="G5" s="9"/>
    </row>
    <row r="6" spans="1:11" ht="15" x14ac:dyDescent="0.25">
      <c r="A6" s="4"/>
      <c r="B6" s="4">
        <v>2</v>
      </c>
      <c r="C6" t="s">
        <v>7</v>
      </c>
      <c r="D6" s="7">
        <v>-861248.22000000288</v>
      </c>
      <c r="E6" s="8">
        <v>1289230.3300000043</v>
      </c>
      <c r="G6" s="9"/>
    </row>
    <row r="7" spans="1:11" ht="15" x14ac:dyDescent="0.25">
      <c r="A7" s="4"/>
      <c r="B7" s="4">
        <v>3</v>
      </c>
      <c r="C7" t="s">
        <v>8</v>
      </c>
      <c r="D7" s="7">
        <v>-860612.49999999476</v>
      </c>
      <c r="E7" s="8">
        <v>1225800.5299999991</v>
      </c>
      <c r="G7" s="9"/>
    </row>
    <row r="8" spans="1:11" ht="15" x14ac:dyDescent="0.25">
      <c r="A8" s="4"/>
      <c r="B8" s="4">
        <v>4</v>
      </c>
      <c r="C8" t="s">
        <v>9</v>
      </c>
      <c r="D8" s="7">
        <v>-457030.13999999355</v>
      </c>
      <c r="E8" s="8">
        <v>695439.08000000019</v>
      </c>
      <c r="G8" s="9"/>
    </row>
    <row r="9" spans="1:11" ht="15" x14ac:dyDescent="0.25">
      <c r="A9" s="4"/>
      <c r="B9" s="4">
        <v>5</v>
      </c>
      <c r="C9" t="s">
        <v>10</v>
      </c>
      <c r="D9" s="7">
        <v>-371011.8599999994</v>
      </c>
      <c r="E9" s="8">
        <v>628312.1300000007</v>
      </c>
      <c r="G9" s="9"/>
    </row>
    <row r="10" spans="1:11" ht="15" x14ac:dyDescent="0.25">
      <c r="A10" s="4"/>
      <c r="B10" s="4">
        <v>6</v>
      </c>
      <c r="C10" t="s">
        <v>11</v>
      </c>
      <c r="D10" s="7">
        <v>-381949.26000000717</v>
      </c>
      <c r="E10" s="8">
        <v>630467.54000000062</v>
      </c>
      <c r="G10" s="9"/>
    </row>
    <row r="11" spans="1:11" ht="15" x14ac:dyDescent="0.25">
      <c r="A11" s="4"/>
      <c r="B11" s="4">
        <v>7</v>
      </c>
      <c r="C11" t="s">
        <v>12</v>
      </c>
      <c r="D11" s="7">
        <v>-241191.64999999947</v>
      </c>
      <c r="E11" s="8">
        <v>584790.28999999934</v>
      </c>
      <c r="G11" s="9"/>
    </row>
    <row r="12" spans="1:11" ht="15" x14ac:dyDescent="0.25">
      <c r="A12" s="4"/>
      <c r="B12" s="4"/>
      <c r="D12" s="10">
        <f>SUM(D5:D11)</f>
        <v>-4052032.9299999671</v>
      </c>
      <c r="E12" s="10">
        <f>SUM(E5:E11)</f>
        <v>6456625.5500000054</v>
      </c>
    </row>
    <row r="13" spans="1:11" ht="18.75" customHeight="1" x14ac:dyDescent="0.25">
      <c r="A13" s="4"/>
      <c r="B13" s="4"/>
      <c r="D13" s="7"/>
      <c r="E13" s="3"/>
    </row>
    <row r="14" spans="1:11" s="2" customFormat="1" ht="15" x14ac:dyDescent="0.25">
      <c r="A14" s="4" t="s">
        <v>13</v>
      </c>
      <c r="B14" s="11" t="s">
        <v>14</v>
      </c>
      <c r="C14"/>
      <c r="D14" s="12"/>
      <c r="E14" s="3"/>
      <c r="F14"/>
      <c r="G14"/>
      <c r="H14"/>
      <c r="I14"/>
      <c r="K14" s="3"/>
    </row>
    <row r="15" spans="1:11" s="2" customFormat="1" ht="15" x14ac:dyDescent="0.25">
      <c r="A15" s="4"/>
      <c r="B15" s="11"/>
      <c r="C15"/>
      <c r="D15" s="12" t="s">
        <v>15</v>
      </c>
      <c r="E15" s="3"/>
      <c r="F15"/>
      <c r="G15"/>
      <c r="H15"/>
      <c r="I15"/>
      <c r="K15" s="3"/>
    </row>
    <row r="16" spans="1:11" s="2" customFormat="1" ht="15" x14ac:dyDescent="0.25">
      <c r="A16" s="4"/>
      <c r="B16"/>
      <c r="C16" s="13" t="s">
        <v>16</v>
      </c>
      <c r="D16" s="14" t="s">
        <v>4</v>
      </c>
      <c r="E16" s="15"/>
      <c r="F16"/>
      <c r="G16"/>
      <c r="H16"/>
      <c r="I16"/>
      <c r="K16" s="3"/>
    </row>
    <row r="17" spans="1:13" ht="15" x14ac:dyDescent="0.25">
      <c r="E17" s="3"/>
    </row>
    <row r="18" spans="1:13" ht="15" x14ac:dyDescent="0.25">
      <c r="B18" s="4">
        <v>1</v>
      </c>
      <c r="C18" t="s">
        <v>6</v>
      </c>
      <c r="D18" s="16">
        <v>-804218.62999999872</v>
      </c>
      <c r="E18" s="3"/>
      <c r="I18" s="17"/>
      <c r="J18" s="18"/>
      <c r="L18" s="18"/>
      <c r="M18" s="18"/>
    </row>
    <row r="19" spans="1:13" ht="15" x14ac:dyDescent="0.25">
      <c r="A19" s="4"/>
      <c r="B19" s="4">
        <v>2</v>
      </c>
      <c r="C19" t="s">
        <v>7</v>
      </c>
      <c r="D19" s="16">
        <v>-856328.21999999625</v>
      </c>
      <c r="E19" s="3"/>
      <c r="I19" s="17"/>
      <c r="J19" s="18"/>
      <c r="L19" s="18"/>
      <c r="M19" s="18"/>
    </row>
    <row r="20" spans="1:13" ht="15" x14ac:dyDescent="0.25">
      <c r="A20" s="4"/>
      <c r="B20" s="4">
        <v>3</v>
      </c>
      <c r="C20" t="s">
        <v>8</v>
      </c>
      <c r="D20" s="16">
        <v>-858202.49999999476</v>
      </c>
      <c r="E20" s="3"/>
      <c r="I20" s="17"/>
      <c r="J20" s="18"/>
      <c r="L20" s="18"/>
      <c r="M20" s="18"/>
    </row>
    <row r="21" spans="1:13" ht="15" x14ac:dyDescent="0.25">
      <c r="A21" s="4"/>
      <c r="B21" s="4">
        <v>4</v>
      </c>
      <c r="C21" t="s">
        <v>9</v>
      </c>
      <c r="D21" s="16">
        <v>-454030.14000000356</v>
      </c>
      <c r="E21" s="3"/>
      <c r="I21" s="17"/>
      <c r="J21" s="18"/>
      <c r="L21" s="18"/>
      <c r="M21" s="18"/>
    </row>
    <row r="22" spans="1:13" ht="15" x14ac:dyDescent="0.25">
      <c r="A22" s="4"/>
      <c r="B22" s="4">
        <v>5</v>
      </c>
      <c r="C22" t="s">
        <v>10</v>
      </c>
      <c r="D22" s="16">
        <v>-361251.85999999946</v>
      </c>
      <c r="E22" s="3"/>
      <c r="I22" s="17"/>
      <c r="J22" s="18"/>
      <c r="L22" s="18"/>
      <c r="M22" s="18"/>
    </row>
    <row r="23" spans="1:13" x14ac:dyDescent="0.3">
      <c r="A23" s="4"/>
      <c r="B23" s="4">
        <v>6</v>
      </c>
      <c r="C23" t="s">
        <v>11</v>
      </c>
      <c r="D23" s="16">
        <v>-376259.2600000003</v>
      </c>
      <c r="E23" s="3"/>
      <c r="I23" s="17"/>
      <c r="J23" s="18"/>
      <c r="L23" s="18"/>
      <c r="M23" s="18"/>
    </row>
    <row r="24" spans="1:13" x14ac:dyDescent="0.3">
      <c r="A24" s="4"/>
      <c r="B24" s="4">
        <v>7</v>
      </c>
      <c r="C24" t="s">
        <v>12</v>
      </c>
      <c r="D24" s="16">
        <v>-224521.64999999964</v>
      </c>
      <c r="E24" s="3"/>
      <c r="I24" s="17"/>
      <c r="J24" s="18"/>
      <c r="L24" s="18"/>
      <c r="M24" s="18"/>
    </row>
    <row r="25" spans="1:13" x14ac:dyDescent="0.3">
      <c r="A25" s="4"/>
      <c r="B25" s="4"/>
      <c r="D25" s="19">
        <f>SUM(D18:D24)</f>
        <v>-3934812.2599999923</v>
      </c>
      <c r="E25" s="3"/>
      <c r="I25" s="17"/>
      <c r="J25" s="18"/>
      <c r="L25" s="18"/>
      <c r="M25" s="18"/>
    </row>
    <row r="26" spans="1:13" x14ac:dyDescent="0.3">
      <c r="A26" s="4"/>
      <c r="B26" s="4"/>
      <c r="D26" s="20"/>
      <c r="E26" s="3"/>
      <c r="I26" s="17"/>
      <c r="J26" s="18"/>
      <c r="L26" s="18"/>
      <c r="M26" s="18"/>
    </row>
    <row r="27" spans="1:13" ht="20.25" customHeight="1" x14ac:dyDescent="0.3">
      <c r="A27" s="4" t="s">
        <v>17</v>
      </c>
      <c r="B27" s="11" t="s">
        <v>18</v>
      </c>
      <c r="D27" s="17"/>
      <c r="E27" s="17"/>
      <c r="F27" s="17"/>
      <c r="G27" s="21"/>
      <c r="I27" s="17"/>
      <c r="J27" s="18"/>
      <c r="L27" s="18"/>
      <c r="M27" s="18"/>
    </row>
    <row r="28" spans="1:13" x14ac:dyDescent="0.3">
      <c r="A28" s="4"/>
      <c r="B28" s="4"/>
      <c r="D28" s="22" t="s">
        <v>19</v>
      </c>
      <c r="E28" s="23" t="s">
        <v>20</v>
      </c>
      <c r="F28" s="23" t="s">
        <v>21</v>
      </c>
      <c r="G28" s="24" t="s">
        <v>22</v>
      </c>
      <c r="I28" s="17"/>
      <c r="J28" s="18"/>
      <c r="L28" s="18"/>
      <c r="M28" s="18"/>
    </row>
    <row r="29" spans="1:13" x14ac:dyDescent="0.3">
      <c r="A29" s="4"/>
      <c r="B29" s="4"/>
      <c r="C29" s="25" t="s">
        <v>23</v>
      </c>
      <c r="D29" s="26" t="s">
        <v>24</v>
      </c>
      <c r="E29" s="26" t="s">
        <v>24</v>
      </c>
      <c r="F29" s="26" t="s">
        <v>24</v>
      </c>
      <c r="G29" s="26" t="s">
        <v>24</v>
      </c>
      <c r="I29" s="17"/>
      <c r="J29" s="18"/>
      <c r="L29" s="18"/>
      <c r="M29" s="18"/>
    </row>
    <row r="30" spans="1:13" x14ac:dyDescent="0.3">
      <c r="G30" s="25"/>
      <c r="I30" s="17"/>
      <c r="J30" s="18"/>
      <c r="L30" s="18"/>
      <c r="M30" s="18"/>
    </row>
    <row r="31" spans="1:13" x14ac:dyDescent="0.3">
      <c r="A31" s="4"/>
      <c r="B31" s="4">
        <v>1</v>
      </c>
      <c r="C31" t="s">
        <v>6</v>
      </c>
      <c r="D31" s="3">
        <v>814208.44000000006</v>
      </c>
      <c r="E31" s="3">
        <v>466332.58999999991</v>
      </c>
      <c r="F31" s="3">
        <v>24945.720000000019</v>
      </c>
      <c r="I31" s="17"/>
      <c r="J31" s="18"/>
      <c r="L31" s="18"/>
      <c r="M31" s="18"/>
    </row>
    <row r="32" spans="1:13" x14ac:dyDescent="0.3">
      <c r="A32" s="4"/>
      <c r="B32" s="4">
        <v>2</v>
      </c>
      <c r="C32" t="s">
        <v>7</v>
      </c>
      <c r="D32" s="3">
        <v>836056.59000000474</v>
      </c>
      <c r="E32" s="3">
        <v>277220.83</v>
      </c>
      <c r="F32" s="3">
        <v>77205.740000000078</v>
      </c>
      <c r="I32" s="17"/>
      <c r="J32" s="18"/>
      <c r="L32" s="18"/>
      <c r="M32" s="18"/>
    </row>
    <row r="33" spans="1:13" x14ac:dyDescent="0.3">
      <c r="A33" s="4"/>
      <c r="B33" s="4">
        <v>3</v>
      </c>
      <c r="C33" t="s">
        <v>8</v>
      </c>
      <c r="D33" s="3">
        <v>829309.96999999962</v>
      </c>
      <c r="E33" s="3">
        <v>235393.69000000006</v>
      </c>
      <c r="F33" s="3">
        <v>49892.340000000077</v>
      </c>
      <c r="G33" s="17"/>
      <c r="I33" s="17"/>
      <c r="J33" s="18"/>
      <c r="L33" s="18"/>
      <c r="M33" s="18"/>
    </row>
    <row r="34" spans="1:13" x14ac:dyDescent="0.3">
      <c r="A34" s="4"/>
      <c r="B34" s="4">
        <v>4</v>
      </c>
      <c r="C34" t="s">
        <v>9</v>
      </c>
      <c r="D34" s="3">
        <v>481039.15000000026</v>
      </c>
      <c r="E34" s="3">
        <v>161768.55000000008</v>
      </c>
      <c r="F34" s="3">
        <v>28526.429999999986</v>
      </c>
      <c r="G34" s="17"/>
      <c r="I34" s="17"/>
      <c r="J34" s="18"/>
      <c r="L34" s="18"/>
      <c r="M34" s="18"/>
    </row>
    <row r="35" spans="1:13" x14ac:dyDescent="0.3">
      <c r="A35" s="4"/>
      <c r="B35" s="4">
        <v>5</v>
      </c>
      <c r="C35" t="s">
        <v>10</v>
      </c>
      <c r="D35" s="3">
        <v>486482.7100000006</v>
      </c>
      <c r="E35" s="3">
        <v>138839.07</v>
      </c>
      <c r="F35" s="3">
        <v>13952.539999999997</v>
      </c>
      <c r="G35" s="17"/>
      <c r="I35" s="17"/>
      <c r="J35" s="18"/>
      <c r="L35" s="18"/>
      <c r="M35" s="18"/>
    </row>
    <row r="36" spans="1:13" x14ac:dyDescent="0.3">
      <c r="A36" s="4"/>
      <c r="B36" s="4">
        <v>6</v>
      </c>
      <c r="C36" t="s">
        <v>11</v>
      </c>
      <c r="D36" s="3">
        <v>429571.79000000068</v>
      </c>
      <c r="E36" s="3">
        <v>99369.869999999981</v>
      </c>
      <c r="F36" s="3">
        <v>54312.169999999962</v>
      </c>
      <c r="G36" s="17"/>
      <c r="I36" s="17"/>
      <c r="J36" s="18"/>
      <c r="L36" s="18"/>
      <c r="M36" s="18"/>
    </row>
    <row r="37" spans="1:13" x14ac:dyDescent="0.3">
      <c r="A37" s="4"/>
      <c r="B37" s="4">
        <v>7</v>
      </c>
      <c r="C37" t="s">
        <v>12</v>
      </c>
      <c r="D37" s="3">
        <v>411896.32999999903</v>
      </c>
      <c r="E37" s="3">
        <v>140319.87000000005</v>
      </c>
      <c r="F37" s="3">
        <v>33987.729999999981</v>
      </c>
      <c r="I37" s="17"/>
      <c r="J37" s="18"/>
      <c r="L37" s="18"/>
      <c r="M37" s="18"/>
    </row>
    <row r="38" spans="1:13" x14ac:dyDescent="0.3">
      <c r="A38" s="4"/>
      <c r="B38" s="4"/>
      <c r="D38" s="10">
        <f>SUM(D31:D37)</f>
        <v>4288564.9800000051</v>
      </c>
      <c r="E38" s="10">
        <f>SUM(E31:E37)</f>
        <v>1519244.4700000002</v>
      </c>
      <c r="F38" s="10">
        <f>SUM(F31:F37)</f>
        <v>282822.6700000001</v>
      </c>
      <c r="I38" s="17"/>
      <c r="J38" s="18"/>
      <c r="L38" s="18"/>
      <c r="M38" s="18"/>
    </row>
    <row r="39" spans="1:13" x14ac:dyDescent="0.3">
      <c r="A39" s="4"/>
      <c r="B39" s="4"/>
      <c r="D39" s="27"/>
      <c r="E39" s="27"/>
      <c r="F39" s="27"/>
      <c r="I39" s="17"/>
      <c r="J39" s="18"/>
      <c r="L39" s="18"/>
      <c r="M39" s="18"/>
    </row>
    <row r="40" spans="1:13" ht="19.5" customHeight="1" x14ac:dyDescent="0.3">
      <c r="A40" s="4" t="s">
        <v>25</v>
      </c>
      <c r="B40" s="5" t="s">
        <v>26</v>
      </c>
      <c r="D40" s="17"/>
      <c r="E40" s="17"/>
      <c r="F40" s="17"/>
      <c r="G40" s="17"/>
      <c r="H40" s="17"/>
      <c r="I40" s="17"/>
      <c r="J40" s="18"/>
      <c r="L40" s="18"/>
      <c r="M40" s="18"/>
    </row>
    <row r="41" spans="1:13" x14ac:dyDescent="0.3">
      <c r="B41" s="4"/>
      <c r="D41" s="22" t="s">
        <v>27</v>
      </c>
      <c r="E41" s="23" t="s">
        <v>3</v>
      </c>
      <c r="F41" s="17"/>
      <c r="H41" s="17"/>
      <c r="I41" s="17"/>
      <c r="J41" s="18"/>
    </row>
    <row r="42" spans="1:13" x14ac:dyDescent="0.3">
      <c r="A42" s="4"/>
      <c r="B42" s="4"/>
      <c r="C42" s="25" t="s">
        <v>28</v>
      </c>
      <c r="D42" s="22" t="s">
        <v>29</v>
      </c>
      <c r="E42" s="23" t="s">
        <v>30</v>
      </c>
      <c r="F42" s="17"/>
      <c r="H42" s="17"/>
      <c r="I42" s="17"/>
      <c r="J42" s="18"/>
    </row>
    <row r="43" spans="1:13" x14ac:dyDescent="0.3">
      <c r="A43" s="4"/>
      <c r="B43" s="4"/>
      <c r="D43" s="26" t="s">
        <v>31</v>
      </c>
      <c r="E43" s="26" t="s">
        <v>31</v>
      </c>
      <c r="F43" s="17"/>
      <c r="H43" s="17"/>
      <c r="I43" s="17"/>
      <c r="J43" s="18"/>
    </row>
    <row r="44" spans="1:13" x14ac:dyDescent="0.3">
      <c r="F44" s="17"/>
      <c r="H44" s="17"/>
      <c r="I44" s="17"/>
      <c r="J44" s="18"/>
    </row>
    <row r="45" spans="1:13" x14ac:dyDescent="0.3">
      <c r="B45" s="28">
        <v>1</v>
      </c>
      <c r="C45" t="s">
        <v>6</v>
      </c>
      <c r="D45" s="3">
        <v>158553</v>
      </c>
      <c r="E45" s="3">
        <v>321939</v>
      </c>
      <c r="F45" s="17"/>
      <c r="G45" s="29"/>
      <c r="H45" s="17"/>
      <c r="I45" s="17"/>
      <c r="J45" s="18"/>
    </row>
    <row r="46" spans="1:13" x14ac:dyDescent="0.3">
      <c r="B46" s="28">
        <v>2</v>
      </c>
      <c r="C46" t="s">
        <v>7</v>
      </c>
      <c r="D46" s="3">
        <v>68632</v>
      </c>
      <c r="E46" s="3">
        <v>406936</v>
      </c>
      <c r="F46" s="17"/>
      <c r="G46" s="29"/>
      <c r="H46" s="17"/>
      <c r="I46" s="17"/>
      <c r="J46" s="18"/>
    </row>
    <row r="47" spans="1:13" x14ac:dyDescent="0.3">
      <c r="B47" s="28">
        <v>3</v>
      </c>
      <c r="C47" t="s">
        <v>8</v>
      </c>
      <c r="D47" s="3">
        <v>83415</v>
      </c>
      <c r="E47" s="3">
        <v>302164</v>
      </c>
      <c r="F47" s="17"/>
      <c r="G47" s="29"/>
      <c r="H47" s="17"/>
      <c r="I47" s="17"/>
      <c r="J47" s="18"/>
    </row>
    <row r="48" spans="1:13" x14ac:dyDescent="0.3">
      <c r="B48" s="28">
        <v>4</v>
      </c>
      <c r="C48" t="s">
        <v>9</v>
      </c>
      <c r="D48" s="3">
        <v>76615</v>
      </c>
      <c r="E48" s="3">
        <v>264140</v>
      </c>
      <c r="F48" s="17"/>
      <c r="G48" s="29"/>
      <c r="H48" s="17"/>
      <c r="I48" s="17"/>
      <c r="J48" s="18"/>
    </row>
    <row r="49" spans="1:11" x14ac:dyDescent="0.3">
      <c r="B49" s="28">
        <v>5</v>
      </c>
      <c r="C49" t="s">
        <v>10</v>
      </c>
      <c r="D49" s="3">
        <v>47750</v>
      </c>
      <c r="E49" s="3">
        <v>186409</v>
      </c>
      <c r="F49" s="17"/>
      <c r="G49" s="29"/>
      <c r="H49" s="17"/>
      <c r="I49" s="17"/>
      <c r="J49" s="18"/>
    </row>
    <row r="50" spans="1:11" x14ac:dyDescent="0.3">
      <c r="B50" s="28">
        <v>6</v>
      </c>
      <c r="C50" t="s">
        <v>11</v>
      </c>
      <c r="D50" s="3">
        <v>23453</v>
      </c>
      <c r="E50" s="3">
        <v>179073</v>
      </c>
      <c r="F50" s="17"/>
      <c r="G50" s="29"/>
      <c r="H50" s="17"/>
      <c r="I50" s="17"/>
      <c r="J50" s="18"/>
    </row>
    <row r="51" spans="1:11" x14ac:dyDescent="0.3">
      <c r="A51" s="4"/>
      <c r="B51" s="28">
        <v>7</v>
      </c>
      <c r="C51" t="s">
        <v>12</v>
      </c>
      <c r="D51" s="3">
        <v>26065</v>
      </c>
      <c r="E51" s="3">
        <v>171780</v>
      </c>
      <c r="F51" s="17"/>
      <c r="G51" s="29"/>
      <c r="H51" s="17"/>
      <c r="I51" s="17"/>
      <c r="J51" s="18"/>
    </row>
    <row r="52" spans="1:11" s="2" customFormat="1" x14ac:dyDescent="0.3">
      <c r="A52"/>
      <c r="B52"/>
      <c r="C52"/>
      <c r="D52" s="10">
        <f>SUM(D45:D51)</f>
        <v>484483</v>
      </c>
      <c r="E52" s="10">
        <f>SUM(E45:E51)</f>
        <v>1832441</v>
      </c>
      <c r="F52" s="17"/>
      <c r="G52"/>
      <c r="H52" s="17"/>
      <c r="I52" s="17"/>
      <c r="J52" s="18"/>
      <c r="K52" s="3"/>
    </row>
    <row r="53" spans="1:11" s="2" customFormat="1" ht="20.25" customHeight="1" x14ac:dyDescent="0.3">
      <c r="A53"/>
      <c r="B53"/>
      <c r="C53"/>
      <c r="D53"/>
      <c r="E53"/>
      <c r="F53"/>
      <c r="G53"/>
      <c r="H53" s="17"/>
      <c r="I53" s="17"/>
      <c r="J53" s="18"/>
      <c r="K53" s="3"/>
    </row>
    <row r="54" spans="1:11" s="2" customFormat="1" x14ac:dyDescent="0.3">
      <c r="A54" t="s">
        <v>32</v>
      </c>
      <c r="B54"/>
      <c r="C54"/>
      <c r="D54"/>
      <c r="E54"/>
      <c r="F54"/>
      <c r="G54"/>
      <c r="H54"/>
      <c r="I54"/>
      <c r="K54" s="3"/>
    </row>
    <row r="55" spans="1:11" s="2" customFormat="1" x14ac:dyDescent="0.3">
      <c r="A55"/>
      <c r="B55">
        <v>1</v>
      </c>
      <c r="C55" t="s">
        <v>36</v>
      </c>
      <c r="D55"/>
      <c r="E55"/>
      <c r="F55"/>
      <c r="G55"/>
      <c r="H55"/>
      <c r="I55"/>
      <c r="K55" s="3"/>
    </row>
    <row r="56" spans="1:11" s="2" customFormat="1" x14ac:dyDescent="0.3">
      <c r="A56"/>
      <c r="B56">
        <f>1+B55</f>
        <v>2</v>
      </c>
      <c r="C56" t="s">
        <v>37</v>
      </c>
      <c r="D56"/>
      <c r="E56"/>
      <c r="F56"/>
      <c r="G56"/>
      <c r="H56"/>
      <c r="I56"/>
      <c r="K56" s="3"/>
    </row>
    <row r="57" spans="1:11" s="2" customFormat="1" x14ac:dyDescent="0.3">
      <c r="A57"/>
      <c r="B57">
        <f t="shared" ref="B57" si="0">1+B56</f>
        <v>3</v>
      </c>
      <c r="C57" t="s">
        <v>38</v>
      </c>
      <c r="D57"/>
      <c r="E57"/>
      <c r="F57"/>
      <c r="G57"/>
      <c r="H57"/>
      <c r="I57"/>
      <c r="K57" s="3"/>
    </row>
    <row r="58" spans="1:11" s="2" customFormat="1" x14ac:dyDescent="0.3">
      <c r="A58"/>
      <c r="B58"/>
      <c r="C58" t="s">
        <v>39</v>
      </c>
      <c r="D58"/>
      <c r="E58"/>
      <c r="F58"/>
      <c r="G58"/>
      <c r="H58"/>
      <c r="I58"/>
      <c r="K58" s="3"/>
    </row>
    <row r="59" spans="1:11" s="2" customFormat="1" x14ac:dyDescent="0.3">
      <c r="A59"/>
      <c r="B59">
        <f>1+B57</f>
        <v>4</v>
      </c>
      <c r="C59" t="s">
        <v>40</v>
      </c>
      <c r="D59"/>
      <c r="E59"/>
      <c r="F59"/>
      <c r="G59"/>
      <c r="H59"/>
      <c r="I59"/>
      <c r="K59" s="3"/>
    </row>
    <row r="60" spans="1:11" s="2" customFormat="1" x14ac:dyDescent="0.3">
      <c r="A60"/>
      <c r="B60"/>
      <c r="C60" t="s">
        <v>41</v>
      </c>
      <c r="D60"/>
      <c r="E60"/>
      <c r="F60"/>
      <c r="G60"/>
      <c r="H60"/>
      <c r="I60"/>
      <c r="K60" s="3"/>
    </row>
    <row r="61" spans="1:11" s="2" customFormat="1" x14ac:dyDescent="0.3">
      <c r="A61"/>
      <c r="B61">
        <f>1+B59</f>
        <v>5</v>
      </c>
      <c r="C61" t="s">
        <v>33</v>
      </c>
      <c r="D61"/>
      <c r="E61"/>
      <c r="F61"/>
      <c r="G61"/>
      <c r="H61"/>
      <c r="I61"/>
      <c r="K61" s="3"/>
    </row>
    <row r="62" spans="1:11" s="2" customFormat="1" x14ac:dyDescent="0.3">
      <c r="A62"/>
      <c r="B62"/>
      <c r="C62" s="31" t="s">
        <v>42</v>
      </c>
      <c r="D62"/>
      <c r="E62"/>
      <c r="F62"/>
      <c r="G62"/>
      <c r="H62"/>
      <c r="I62"/>
      <c r="K62" s="3"/>
    </row>
    <row r="63" spans="1:11" s="2" customFormat="1" x14ac:dyDescent="0.3">
      <c r="A63"/>
      <c r="B63">
        <f>1+B61</f>
        <v>6</v>
      </c>
      <c r="C63" t="s">
        <v>34</v>
      </c>
      <c r="D63"/>
      <c r="E63"/>
      <c r="F63"/>
      <c r="G63"/>
      <c r="H63"/>
      <c r="I63"/>
      <c r="K63" s="3"/>
    </row>
    <row r="64" spans="1:11" x14ac:dyDescent="0.3">
      <c r="B64">
        <f>B63+1</f>
        <v>7</v>
      </c>
      <c r="C64" s="30" t="s">
        <v>35</v>
      </c>
    </row>
  </sheetData>
  <pageMargins left="0.23622047244094491" right="0.15748031496062992" top="0.39370078740157483" bottom="0.27559055118110237" header="0.19685039370078741" footer="0.15748031496062992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Response </vt:lpstr>
      <vt:lpstr>Sheet1</vt:lpstr>
      <vt:lpstr>Sheet2</vt:lpstr>
      <vt:lpstr>' Response '!Print_Area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Jemma Deveysmith</dc:creator>
  <cp:lastModifiedBy>Komal Valand</cp:lastModifiedBy>
  <dcterms:created xsi:type="dcterms:W3CDTF">2013-08-07T11:19:44Z</dcterms:created>
  <dcterms:modified xsi:type="dcterms:W3CDTF">2013-08-07T15:08:39Z</dcterms:modified>
</cp:coreProperties>
</file>