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020" windowHeight="9855"/>
  </bookViews>
  <sheets>
    <sheet name="01.01.12 to date" sheetId="1" r:id="rId1"/>
  </sheets>
  <calcPr calcId="145621"/>
</workbook>
</file>

<file path=xl/calcChain.xml><?xml version="1.0" encoding="utf-8"?>
<calcChain xmlns="http://schemas.openxmlformats.org/spreadsheetml/2006/main">
  <c r="D31" i="1" l="1"/>
  <c r="C31" i="1"/>
  <c r="A31" i="1"/>
  <c r="D22" i="1"/>
  <c r="C22" i="1"/>
  <c r="A22" i="1"/>
  <c r="D21" i="1"/>
  <c r="C21" i="1"/>
  <c r="A21" i="1"/>
  <c r="D20" i="1"/>
  <c r="C20" i="1"/>
  <c r="A20" i="1"/>
  <c r="D19" i="1"/>
  <c r="C19" i="1"/>
  <c r="A19" i="1"/>
  <c r="D18" i="1"/>
  <c r="C18" i="1"/>
  <c r="A18" i="1"/>
  <c r="D17" i="1"/>
  <c r="C17" i="1"/>
  <c r="A17" i="1"/>
  <c r="D16" i="1"/>
  <c r="C16" i="1"/>
  <c r="A16" i="1"/>
  <c r="D15" i="1"/>
  <c r="C15" i="1"/>
  <c r="A15" i="1"/>
  <c r="D14" i="1"/>
  <c r="C14" i="1"/>
  <c r="A14" i="1"/>
  <c r="D13" i="1"/>
  <c r="C13" i="1"/>
  <c r="A13" i="1"/>
  <c r="D12" i="1"/>
  <c r="C12" i="1"/>
  <c r="A12" i="1"/>
  <c r="D11" i="1"/>
  <c r="C11" i="1"/>
  <c r="A11" i="1"/>
  <c r="D10" i="1"/>
  <c r="C10" i="1"/>
  <c r="A10" i="1"/>
  <c r="D9" i="1"/>
  <c r="C9" i="1"/>
  <c r="A9" i="1"/>
  <c r="D8" i="1"/>
  <c r="C8" i="1"/>
  <c r="A8" i="1"/>
  <c r="D7" i="1"/>
  <c r="C7" i="1"/>
  <c r="A7" i="1"/>
  <c r="D6" i="1"/>
  <c r="C6" i="1"/>
  <c r="A6" i="1"/>
  <c r="A23" i="1"/>
  <c r="C23" i="1"/>
  <c r="D23" i="1"/>
  <c r="A24" i="1"/>
  <c r="C24" i="1"/>
  <c r="D24" i="1"/>
  <c r="A25" i="1"/>
  <c r="C25" i="1"/>
  <c r="D25" i="1"/>
  <c r="A38" i="1"/>
  <c r="C38" i="1"/>
  <c r="D38" i="1"/>
  <c r="A32" i="1"/>
  <c r="C32" i="1"/>
  <c r="D32" i="1"/>
  <c r="A33" i="1"/>
  <c r="C33" i="1"/>
  <c r="D33" i="1"/>
</calcChain>
</file>

<file path=xl/sharedStrings.xml><?xml version="1.0" encoding="utf-8"?>
<sst xmlns="http://schemas.openxmlformats.org/spreadsheetml/2006/main" count="18" uniqueCount="12">
  <si>
    <t>Total number of pupils excluded = 24</t>
  </si>
  <si>
    <t>Total = 20</t>
  </si>
  <si>
    <t>Total = 3</t>
  </si>
  <si>
    <t>Total = 1</t>
  </si>
  <si>
    <t>Primary Schools = 0 Permanent</t>
  </si>
  <si>
    <t>Secondary School</t>
  </si>
  <si>
    <t>Age at Exclusion</t>
  </si>
  <si>
    <t>Exclusion Start Date</t>
  </si>
  <si>
    <t>Reason</t>
  </si>
  <si>
    <t>Special School</t>
  </si>
  <si>
    <t>Academy</t>
  </si>
  <si>
    <t>Permanently Excluded Pupils from Primary, Secondary and Special Schools start date 01/01/12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</si>
</sst>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49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9" fillId="0" borderId="10" xfId="0" applyNumberFormat="1" applyFont="1" applyBorder="1"/>
    <xf numFmtId="49" fontId="18" fillId="0" borderId="0" xfId="0" applyNumberFormat="1" applyFont="1"/>
    <xf numFmtId="49" fontId="0" fillId="0" borderId="10" xfId="0" applyNumberForma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B27" sqref="B27"/>
    </sheetView>
  </sheetViews>
  <sheetFormatPr defaultRowHeight="15" x14ac:dyDescent="0.25"/>
  <cols>
    <col min="1" max="1" width="32.5703125" style="1" bestFit="1" customWidth="1"/>
    <col min="2" max="2" width="24.7109375" style="2" bestFit="1" customWidth="1"/>
    <col min="3" max="3" width="30.42578125" style="2" bestFit="1" customWidth="1"/>
    <col min="4" max="4" width="29.7109375" style="2" bestFit="1" customWidth="1"/>
  </cols>
  <sheetData>
    <row r="1" spans="1:4" ht="18.95" x14ac:dyDescent="0.3">
      <c r="A1" s="11" t="s">
        <v>11</v>
      </c>
      <c r="B1" s="11"/>
      <c r="C1" s="11"/>
      <c r="D1" s="11"/>
    </row>
    <row r="2" spans="1:4" ht="18.95" x14ac:dyDescent="0.3">
      <c r="A2" s="3"/>
      <c r="B2" s="3"/>
      <c r="C2" s="3"/>
      <c r="D2" s="3"/>
    </row>
    <row r="3" spans="1:4" ht="18.95" x14ac:dyDescent="0.3">
      <c r="A3" s="12" t="s">
        <v>0</v>
      </c>
      <c r="B3" s="12"/>
      <c r="C3" s="12"/>
      <c r="D3" s="12"/>
    </row>
    <row r="4" spans="1:4" ht="18.95" x14ac:dyDescent="0.3">
      <c r="A4" s="4"/>
      <c r="B4" s="4"/>
      <c r="C4" s="4"/>
      <c r="D4" s="4"/>
    </row>
    <row r="5" spans="1:4" ht="18.95" x14ac:dyDescent="0.3">
      <c r="A5" s="5" t="s">
        <v>5</v>
      </c>
      <c r="B5" s="6" t="s">
        <v>6</v>
      </c>
      <c r="C5" s="6" t="s">
        <v>7</v>
      </c>
      <c r="D5" s="6" t="s">
        <v>8</v>
      </c>
    </row>
    <row r="6" spans="1:4" x14ac:dyDescent="0.25">
      <c r="A6" s="10" t="str">
        <f>"Crown Hills Community College"</f>
        <v>Crown Hills Community College</v>
      </c>
      <c r="B6" s="7">
        <v>14</v>
      </c>
      <c r="C6" s="7" t="str">
        <f>"08/04/13"</f>
        <v>08/04/13</v>
      </c>
      <c r="D6" s="7" t="str">
        <f>"Physical Assault against Pupil"</f>
        <v>Physical Assault against Pupil</v>
      </c>
    </row>
    <row r="7" spans="1:4" x14ac:dyDescent="0.25">
      <c r="A7" s="10" t="str">
        <f>"Fullhurst Community College"</f>
        <v>Fullhurst Community College</v>
      </c>
      <c r="B7" s="7">
        <v>11</v>
      </c>
      <c r="C7" s="7" t="str">
        <f>"30/04/12"</f>
        <v>30/04/12</v>
      </c>
      <c r="D7" s="7" t="str">
        <f>"Physical Assault against Adult"</f>
        <v>Physical Assault against Adult</v>
      </c>
    </row>
    <row r="8" spans="1:4" x14ac:dyDescent="0.25">
      <c r="A8" s="10" t="str">
        <f>"Fullhurst Community College"</f>
        <v>Fullhurst Community College</v>
      </c>
      <c r="B8" s="7">
        <v>14</v>
      </c>
      <c r="C8" s="7" t="str">
        <f>"08/02/13"</f>
        <v>08/02/13</v>
      </c>
      <c r="D8" s="7" t="str">
        <f>"Physical Assault against Adult"</f>
        <v>Physical Assault against Adult</v>
      </c>
    </row>
    <row r="9" spans="1:4" x14ac:dyDescent="0.25">
      <c r="A9" s="10" t="str">
        <f>"Hamilton Community College"</f>
        <v>Hamilton Community College</v>
      </c>
      <c r="B9" s="7">
        <v>12</v>
      </c>
      <c r="C9" s="7" t="str">
        <f>"20/01/12"</f>
        <v>20/01/12</v>
      </c>
      <c r="D9" s="7" t="str">
        <f>"Physical Assault against Pupil"</f>
        <v>Physical Assault against Pupil</v>
      </c>
    </row>
    <row r="10" spans="1:4" x14ac:dyDescent="0.25">
      <c r="A10" s="10" t="str">
        <f>"Hamilton Community College"</f>
        <v>Hamilton Community College</v>
      </c>
      <c r="B10" s="7">
        <v>13</v>
      </c>
      <c r="C10" s="7" t="str">
        <f>"06/09/12"</f>
        <v>06/09/12</v>
      </c>
      <c r="D10" s="7" t="str">
        <f>"Verbal Abuse/threaten to Adult"</f>
        <v>Verbal Abuse/threaten to Adult</v>
      </c>
    </row>
    <row r="11" spans="1:4" x14ac:dyDescent="0.25">
      <c r="A11" s="10" t="str">
        <f>"Hamilton Community College"</f>
        <v>Hamilton Community College</v>
      </c>
      <c r="B11" s="7">
        <v>12</v>
      </c>
      <c r="C11" s="7" t="str">
        <f>"07/12/12"</f>
        <v>07/12/12</v>
      </c>
      <c r="D11" s="7" t="str">
        <f>"Physical Assault against Pupil"</f>
        <v>Physical Assault against Pupil</v>
      </c>
    </row>
    <row r="12" spans="1:4" x14ac:dyDescent="0.25">
      <c r="A12" s="10" t="str">
        <f t="shared" ref="A12:A22" si="0">"New College Leicester"</f>
        <v>New College Leicester</v>
      </c>
      <c r="B12" s="7">
        <v>14</v>
      </c>
      <c r="C12" s="7" t="str">
        <f>"23/03/12"</f>
        <v>23/03/12</v>
      </c>
      <c r="D12" s="7" t="str">
        <f>"Damage to property"</f>
        <v>Damage to property</v>
      </c>
    </row>
    <row r="13" spans="1:4" x14ac:dyDescent="0.25">
      <c r="A13" s="10" t="str">
        <f t="shared" si="0"/>
        <v>New College Leicester</v>
      </c>
      <c r="B13" s="7">
        <v>13</v>
      </c>
      <c r="C13" s="7" t="str">
        <f>"23/03/12"</f>
        <v>23/03/12</v>
      </c>
      <c r="D13" s="7" t="str">
        <f>"Damage to property"</f>
        <v>Damage to property</v>
      </c>
    </row>
    <row r="14" spans="1:4" x14ac:dyDescent="0.25">
      <c r="A14" s="10" t="str">
        <f t="shared" si="0"/>
        <v>New College Leicester</v>
      </c>
      <c r="B14" s="7">
        <v>14</v>
      </c>
      <c r="C14" s="7" t="str">
        <f>"28/03/12"</f>
        <v>28/03/12</v>
      </c>
      <c r="D14" s="7" t="str">
        <f>"Physical Assault against Adult"</f>
        <v>Physical Assault against Adult</v>
      </c>
    </row>
    <row r="15" spans="1:4" x14ac:dyDescent="0.25">
      <c r="A15" s="10" t="str">
        <f t="shared" si="0"/>
        <v>New College Leicester</v>
      </c>
      <c r="B15" s="7">
        <v>14</v>
      </c>
      <c r="C15" s="7" t="str">
        <f>"20/06/12"</f>
        <v>20/06/12</v>
      </c>
      <c r="D15" s="7" t="str">
        <f>"Damage to property"</f>
        <v>Damage to property</v>
      </c>
    </row>
    <row r="16" spans="1:4" x14ac:dyDescent="0.25">
      <c r="A16" s="10" t="str">
        <f t="shared" si="0"/>
        <v>New College Leicester</v>
      </c>
      <c r="B16" s="7">
        <v>15</v>
      </c>
      <c r="C16" s="7" t="str">
        <f>"20/06/12"</f>
        <v>20/06/12</v>
      </c>
      <c r="D16" s="7" t="str">
        <f>"Damage to property"</f>
        <v>Damage to property</v>
      </c>
    </row>
    <row r="17" spans="1:4" x14ac:dyDescent="0.25">
      <c r="A17" s="10" t="str">
        <f t="shared" si="0"/>
        <v>New College Leicester</v>
      </c>
      <c r="B17" s="7">
        <v>14</v>
      </c>
      <c r="C17" s="7" t="str">
        <f>"09/11/12"</f>
        <v>09/11/12</v>
      </c>
      <c r="D17" s="7" t="str">
        <f>"Physical Assault against Adult"</f>
        <v>Physical Assault against Adult</v>
      </c>
    </row>
    <row r="18" spans="1:4" x14ac:dyDescent="0.25">
      <c r="A18" s="10" t="str">
        <f t="shared" si="0"/>
        <v>New College Leicester</v>
      </c>
      <c r="B18" s="7">
        <v>14</v>
      </c>
      <c r="C18" s="7" t="str">
        <f>"09/11/12"</f>
        <v>09/11/12</v>
      </c>
      <c r="D18" s="7" t="str">
        <f>"Physical Assault against Pupil"</f>
        <v>Physical Assault against Pupil</v>
      </c>
    </row>
    <row r="19" spans="1:4" x14ac:dyDescent="0.25">
      <c r="A19" s="10" t="str">
        <f t="shared" si="0"/>
        <v>New College Leicester</v>
      </c>
      <c r="B19" s="7">
        <v>14</v>
      </c>
      <c r="C19" s="7" t="str">
        <f>"18/01/13"</f>
        <v>18/01/13</v>
      </c>
      <c r="D19" s="7" t="str">
        <f>"Physical Assault against Adult"</f>
        <v>Physical Assault against Adult</v>
      </c>
    </row>
    <row r="20" spans="1:4" x14ac:dyDescent="0.25">
      <c r="A20" s="10" t="str">
        <f t="shared" si="0"/>
        <v>New College Leicester</v>
      </c>
      <c r="B20" s="7">
        <v>14</v>
      </c>
      <c r="C20" s="7" t="str">
        <f>"17/06/13"</f>
        <v>17/06/13</v>
      </c>
      <c r="D20" s="7" t="str">
        <f>"Damage to property"</f>
        <v>Damage to property</v>
      </c>
    </row>
    <row r="21" spans="1:4" x14ac:dyDescent="0.25">
      <c r="A21" s="10" t="str">
        <f t="shared" si="0"/>
        <v>New College Leicester</v>
      </c>
      <c r="B21" s="7">
        <v>15</v>
      </c>
      <c r="C21" s="7" t="str">
        <f>"17/06/13"</f>
        <v>17/06/13</v>
      </c>
      <c r="D21" s="7" t="str">
        <f>"Damage to property"</f>
        <v>Damage to property</v>
      </c>
    </row>
    <row r="22" spans="1:4" x14ac:dyDescent="0.25">
      <c r="A22" s="10" t="str">
        <f t="shared" si="0"/>
        <v>New College Leicester</v>
      </c>
      <c r="B22" s="7">
        <v>15</v>
      </c>
      <c r="C22" s="7" t="str">
        <f>"17/06/13"</f>
        <v>17/06/13</v>
      </c>
      <c r="D22" s="7" t="str">
        <f>"Persistent Disruptve Behaviour"</f>
        <v>Persistent Disruptve Behaviour</v>
      </c>
    </row>
    <row r="23" spans="1:4" x14ac:dyDescent="0.25">
      <c r="A23" s="10" t="str">
        <f>"St Paul's Catholic School"</f>
        <v>St Paul's Catholic School</v>
      </c>
      <c r="B23" s="7">
        <v>13</v>
      </c>
      <c r="C23" s="7" t="str">
        <f>"28/09/12"</f>
        <v>28/09/12</v>
      </c>
      <c r="D23" s="7" t="str">
        <f>"Physical Assault against Adult"</f>
        <v>Physical Assault against Adult</v>
      </c>
    </row>
    <row r="24" spans="1:4" x14ac:dyDescent="0.25">
      <c r="A24" s="10" t="str">
        <f>"The City of Leicester College"</f>
        <v>The City of Leicester College</v>
      </c>
      <c r="B24" s="7">
        <v>12</v>
      </c>
      <c r="C24" s="7" t="str">
        <f>"21/05/12"</f>
        <v>21/05/12</v>
      </c>
      <c r="D24" s="7" t="str">
        <f>"Persistent Disruptve Behaviour"</f>
        <v>Persistent Disruptve Behaviour</v>
      </c>
    </row>
    <row r="25" spans="1:4" x14ac:dyDescent="0.25">
      <c r="A25" s="10" t="str">
        <f>"The Lancaster School"</f>
        <v>The Lancaster School</v>
      </c>
      <c r="B25" s="7">
        <v>15</v>
      </c>
      <c r="C25" s="7" t="str">
        <f>"24/02/12"</f>
        <v>24/02/12</v>
      </c>
      <c r="D25" s="7" t="str">
        <f>"Offensive Weapon"</f>
        <v>Offensive Weapon</v>
      </c>
    </row>
    <row r="27" spans="1:4" ht="15.75" x14ac:dyDescent="0.25">
      <c r="A27" s="8" t="s">
        <v>1</v>
      </c>
    </row>
    <row r="30" spans="1:4" ht="18.75" x14ac:dyDescent="0.3">
      <c r="A30" s="5" t="s">
        <v>9</v>
      </c>
      <c r="B30" s="6" t="s">
        <v>6</v>
      </c>
      <c r="C30" s="6" t="s">
        <v>7</v>
      </c>
      <c r="D30" s="6" t="s">
        <v>8</v>
      </c>
    </row>
    <row r="31" spans="1:4" x14ac:dyDescent="0.25">
      <c r="A31" s="10" t="str">
        <f>"Oaklands School"</f>
        <v>Oaklands School</v>
      </c>
      <c r="B31" s="7">
        <v>9</v>
      </c>
      <c r="C31" s="7" t="str">
        <f>"15/03/13"</f>
        <v>15/03/13</v>
      </c>
      <c r="D31" s="7" t="str">
        <f>"Physical Assault against Adult"</f>
        <v>Physical Assault against Adult</v>
      </c>
    </row>
    <row r="32" spans="1:4" x14ac:dyDescent="0.25">
      <c r="A32" s="10" t="str">
        <f>"West Gate School"</f>
        <v>West Gate School</v>
      </c>
      <c r="B32" s="7">
        <v>15</v>
      </c>
      <c r="C32" s="7" t="str">
        <f>"18/09/12"</f>
        <v>18/09/12</v>
      </c>
      <c r="D32" s="7" t="str">
        <f>"Sexual Misconduct"</f>
        <v>Sexual Misconduct</v>
      </c>
    </row>
    <row r="33" spans="1:4" x14ac:dyDescent="0.25">
      <c r="A33" s="10" t="str">
        <f>"West Gate School"</f>
        <v>West Gate School</v>
      </c>
      <c r="B33" s="7">
        <v>14</v>
      </c>
      <c r="C33" s="7" t="str">
        <f>"20/06/13"</f>
        <v>20/06/13</v>
      </c>
      <c r="D33" s="7" t="str">
        <f>"Physical Assault against Adult"</f>
        <v>Physical Assault against Adult</v>
      </c>
    </row>
    <row r="35" spans="1:4" ht="15.75" x14ac:dyDescent="0.25">
      <c r="A35" s="8" t="s">
        <v>2</v>
      </c>
    </row>
    <row r="37" spans="1:4" ht="18.75" x14ac:dyDescent="0.3">
      <c r="A37" s="5" t="s">
        <v>10</v>
      </c>
      <c r="B37" s="6" t="s">
        <v>6</v>
      </c>
      <c r="C37" s="6" t="s">
        <v>7</v>
      </c>
      <c r="D37" s="6" t="s">
        <v>8</v>
      </c>
    </row>
    <row r="38" spans="1:4" x14ac:dyDescent="0.25">
      <c r="A38" s="10" t="str">
        <f>"The Samworth Enterprise Academy"</f>
        <v>The Samworth Enterprise Academy</v>
      </c>
      <c r="B38" s="7">
        <v>13</v>
      </c>
      <c r="C38" s="7" t="str">
        <f>"05/03/13"</f>
        <v>05/03/13</v>
      </c>
      <c r="D38" s="7" t="str">
        <f>"Physical Assault against Pupil"</f>
        <v>Physical Assault against Pupil</v>
      </c>
    </row>
    <row r="40" spans="1:4" ht="15.75" x14ac:dyDescent="0.25">
      <c r="A40" s="8" t="s">
        <v>3</v>
      </c>
    </row>
    <row r="43" spans="1:4" ht="18.75" x14ac:dyDescent="0.3">
      <c r="A43" s="9" t="s">
        <v>4</v>
      </c>
    </row>
  </sheetData>
  <mergeCells count="2">
    <mergeCell ref="A1:D1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01.01.12 to 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Popovich</dc:creator>
  <cp:lastModifiedBy>Helen Bowler</cp:lastModifiedBy>
  <dcterms:created xsi:type="dcterms:W3CDTF">2013-08-29T10:19:43Z</dcterms:created>
  <dcterms:modified xsi:type="dcterms:W3CDTF">2013-08-29T15:01:45Z</dcterms:modified>
</cp:coreProperties>
</file>