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640"/>
  </bookViews>
  <sheets>
    <sheet name="2012-13" sheetId="2" r:id="rId1"/>
    <sheet name="2013-14" sheetId="1" r:id="rId2"/>
  </sheets>
  <externalReferences>
    <externalReference r:id="rId3"/>
  </externalReferences>
  <definedNames>
    <definedName name="month_text">'[1]month &amp; macros'!$A$4</definedName>
    <definedName name="month2">'[1]month &amp; macros'!$A$21</definedName>
    <definedName name="_xlnm.Print_Area" localSheetId="0">'2012-13'!$A$1:$H$31</definedName>
    <definedName name="_xlnm.Print_Area" localSheetId="1">'2013-14'!$A$1:$H$30</definedName>
  </definedNames>
  <calcPr calcId="145621"/>
</workbook>
</file>

<file path=xl/calcChain.xml><?xml version="1.0" encoding="utf-8"?>
<calcChain xmlns="http://schemas.openxmlformats.org/spreadsheetml/2006/main">
  <c r="H29" i="2" l="1"/>
  <c r="G29" i="2"/>
  <c r="F29" i="2"/>
  <c r="E29" i="2"/>
  <c r="D29" i="2"/>
  <c r="H24" i="2"/>
  <c r="H31" i="2" s="1"/>
  <c r="G24" i="2"/>
  <c r="F24" i="2"/>
  <c r="F31" i="2" s="1"/>
  <c r="E24" i="2"/>
  <c r="D24" i="2"/>
  <c r="D31" i="2" s="1"/>
  <c r="H20" i="2"/>
  <c r="G20" i="2"/>
  <c r="G31" i="2" s="1"/>
  <c r="F20" i="2"/>
  <c r="E20" i="2"/>
  <c r="E31" i="2" s="1"/>
  <c r="D20" i="2"/>
  <c r="G23" i="1" l="1"/>
  <c r="F17" i="1"/>
  <c r="H17" i="1" s="1"/>
  <c r="F16" i="1"/>
  <c r="H16" i="1" s="1"/>
  <c r="F15" i="1"/>
  <c r="F14" i="1"/>
  <c r="H14" i="1" s="1"/>
  <c r="F13" i="1"/>
  <c r="H13" i="1" s="1"/>
  <c r="F12" i="1"/>
  <c r="F11" i="1"/>
  <c r="F10" i="1"/>
  <c r="H10" i="1" s="1"/>
  <c r="F9" i="1"/>
  <c r="H9" i="1" s="1"/>
  <c r="F8" i="1"/>
  <c r="F7" i="1"/>
  <c r="F26" i="1"/>
  <c r="H26" i="1" s="1"/>
  <c r="F25" i="1"/>
  <c r="D23" i="1"/>
  <c r="E23" i="1" l="1"/>
  <c r="E28" i="1"/>
  <c r="F21" i="1"/>
  <c r="H21" i="1" s="1"/>
  <c r="H23" i="1" s="1"/>
  <c r="G28" i="1"/>
  <c r="H11" i="1"/>
  <c r="H15" i="1"/>
  <c r="E19" i="1"/>
  <c r="H8" i="1"/>
  <c r="H12" i="1"/>
  <c r="F28" i="1"/>
  <c r="H25" i="1"/>
  <c r="H28" i="1" s="1"/>
  <c r="D28" i="1"/>
  <c r="G19" i="1"/>
  <c r="D19" i="1"/>
  <c r="G30" i="1" l="1"/>
  <c r="F23" i="1"/>
  <c r="E30" i="1"/>
  <c r="D30" i="1"/>
  <c r="H7" i="1"/>
  <c r="F19" i="1"/>
  <c r="F30" i="1" l="1"/>
  <c r="H19" i="1"/>
  <c r="H30" i="1" s="1"/>
</calcChain>
</file>

<file path=xl/sharedStrings.xml><?xml version="1.0" encoding="utf-8"?>
<sst xmlns="http://schemas.openxmlformats.org/spreadsheetml/2006/main" count="70" uniqueCount="31">
  <si>
    <t>CENTRES &amp; FACILITIES</t>
  </si>
  <si>
    <t>Aylestone Leisure Centre</t>
  </si>
  <si>
    <t>Saffron Lane Sports Centre</t>
  </si>
  <si>
    <t>Cossington Street Sports Centre</t>
  </si>
  <si>
    <t>Spence Street Sports Centre</t>
  </si>
  <si>
    <t>Evington Leisure Centre</t>
  </si>
  <si>
    <t>St Margarets Pastures</t>
  </si>
  <si>
    <t>Leicester Leys Leisure Centre</t>
  </si>
  <si>
    <t>New Parks Leisure Centre</t>
  </si>
  <si>
    <t>Braunstone Leisure Centre</t>
  </si>
  <si>
    <t>Humberstone Height Golf Course</t>
  </si>
  <si>
    <t>Western Golf Course</t>
  </si>
  <si>
    <t>Knighton Tennis Centre</t>
  </si>
  <si>
    <t>Fulhurst Sports Hall</t>
  </si>
  <si>
    <t>TOTAL</t>
  </si>
  <si>
    <t>SPORTS REGENERATION</t>
  </si>
  <si>
    <t>Sports Development</t>
  </si>
  <si>
    <t>SPORTS MANAGEMENT OVERHEAD</t>
  </si>
  <si>
    <t>Sports Management Overhead Account</t>
  </si>
  <si>
    <t>Sports Grants</t>
  </si>
  <si>
    <t>TOTAL SPORTS SERVICE</t>
  </si>
  <si>
    <t>Service Area</t>
  </si>
  <si>
    <t>Cost Centre Description</t>
  </si>
  <si>
    <t>Staff Costs</t>
  </si>
  <si>
    <t>Running Costs</t>
  </si>
  <si>
    <t>Total Costs</t>
  </si>
  <si>
    <t>Income</t>
  </si>
  <si>
    <t>Net</t>
  </si>
  <si>
    <t>£000's</t>
  </si>
  <si>
    <t>SPORTS SERVICE BUDGET 2012/13</t>
  </si>
  <si>
    <t>SPORTS SERVICE BUDGET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</si>
</sst>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(#,##0.0\)"/>
    <numFmt numFmtId="165" formatCode="#,##0;\(#,##0\)"/>
    <numFmt numFmtId="166" formatCode="#,##0,;\(#,##0,\)"/>
    <numFmt numFmtId="167" formatCode="#,##0,;[Red]\(#,##0,\)"/>
  </numFmts>
  <fonts count="12" x14ac:knownFonts="1">
    <font>
      <sz val="11"/>
      <color theme="1"/>
      <name val="Calibri"/>
      <family val="2"/>
      <scheme val="minor"/>
    </font>
    <font>
      <b/>
      <u/>
      <sz val="18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i/>
      <sz val="16"/>
      <name val="Tahoma"/>
      <family val="2"/>
    </font>
    <font>
      <b/>
      <sz val="18"/>
      <name val="Tahoma"/>
      <family val="2"/>
    </font>
    <font>
      <b/>
      <i/>
      <sz val="18"/>
      <name val="Tahoma"/>
      <family val="2"/>
    </font>
    <font>
      <b/>
      <sz val="16"/>
      <color indexed="12"/>
      <name val="Tahoma"/>
      <family val="2"/>
    </font>
    <font>
      <b/>
      <sz val="14"/>
      <color indexed="12"/>
      <name val="Tahoma"/>
      <family val="2"/>
    </font>
    <font>
      <sz val="16"/>
      <name val="Tahoma"/>
      <family val="2"/>
    </font>
    <font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10" fillId="0" borderId="12" xfId="0" applyFont="1" applyFill="1" applyBorder="1"/>
    <xf numFmtId="164" fontId="8" fillId="3" borderId="7" xfId="0" applyNumberFormat="1" applyFont="1" applyFill="1" applyBorder="1" applyAlignment="1">
      <alignment horizontal="center" vertical="top" wrapText="1"/>
    </xf>
    <xf numFmtId="164" fontId="8" fillId="3" borderId="6" xfId="0" applyNumberFormat="1" applyFont="1" applyFill="1" applyBorder="1" applyAlignment="1">
      <alignment horizontal="center" vertical="top" wrapText="1"/>
    </xf>
    <xf numFmtId="164" fontId="8" fillId="3" borderId="11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center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/>
    <xf numFmtId="164" fontId="4" fillId="0" borderId="6" xfId="0" quotePrefix="1" applyNumberFormat="1" applyFont="1" applyBorder="1" applyAlignment="1">
      <alignment horizontal="center" wrapText="1"/>
    </xf>
    <xf numFmtId="164" fontId="4" fillId="0" borderId="10" xfId="0" quotePrefix="1" applyNumberFormat="1" applyFont="1" applyBorder="1" applyAlignment="1">
      <alignment horizontal="center" wrapText="1"/>
    </xf>
    <xf numFmtId="164" fontId="4" fillId="0" borderId="11" xfId="0" quotePrefix="1" applyNumberFormat="1" applyFont="1" applyBorder="1" applyAlignment="1">
      <alignment horizontal="center" wrapText="1"/>
    </xf>
    <xf numFmtId="0" fontId="2" fillId="0" borderId="12" xfId="0" applyFont="1" applyBorder="1"/>
    <xf numFmtId="164" fontId="4" fillId="0" borderId="0" xfId="0" quotePrefix="1" applyNumberFormat="1" applyFont="1" applyBorder="1" applyAlignment="1">
      <alignment horizontal="center" wrapText="1"/>
    </xf>
    <xf numFmtId="164" fontId="4" fillId="0" borderId="1" xfId="0" quotePrefix="1" applyNumberFormat="1" applyFont="1" applyBorder="1" applyAlignment="1">
      <alignment horizontal="center" wrapText="1"/>
    </xf>
    <xf numFmtId="164" fontId="4" fillId="0" borderId="15" xfId="0" quotePrefix="1" applyNumberFormat="1" applyFont="1" applyBorder="1" applyAlignment="1">
      <alignment horizontal="center" wrapText="1"/>
    </xf>
    <xf numFmtId="165" fontId="2" fillId="0" borderId="12" xfId="0" applyNumberFormat="1" applyFont="1" applyFill="1" applyBorder="1"/>
    <xf numFmtId="167" fontId="2" fillId="0" borderId="2" xfId="0" applyNumberFormat="1" applyFont="1" applyFill="1" applyBorder="1"/>
    <xf numFmtId="167" fontId="2" fillId="0" borderId="3" xfId="0" applyNumberFormat="1" applyFont="1" applyFill="1" applyBorder="1"/>
    <xf numFmtId="167" fontId="2" fillId="0" borderId="16" xfId="0" applyNumberFormat="1" applyFont="1" applyFill="1" applyBorder="1"/>
    <xf numFmtId="0" fontId="0" fillId="0" borderId="0" xfId="0" applyFill="1"/>
    <xf numFmtId="166" fontId="2" fillId="0" borderId="1" xfId="0" applyNumberFormat="1" applyFont="1" applyFill="1" applyBorder="1"/>
    <xf numFmtId="166" fontId="2" fillId="0" borderId="0" xfId="0" applyNumberFormat="1" applyFont="1" applyFill="1" applyBorder="1"/>
    <xf numFmtId="166" fontId="2" fillId="0" borderId="15" xfId="0" applyNumberFormat="1" applyFont="1" applyFill="1" applyBorder="1"/>
    <xf numFmtId="166" fontId="3" fillId="2" borderId="4" xfId="0" applyNumberFormat="1" applyFont="1" applyFill="1" applyBorder="1"/>
    <xf numFmtId="166" fontId="3" fillId="2" borderId="5" xfId="0" applyNumberFormat="1" applyFont="1" applyFill="1" applyBorder="1"/>
    <xf numFmtId="166" fontId="3" fillId="2" borderId="17" xfId="0" applyNumberFormat="1" applyFont="1" applyFill="1" applyBorder="1"/>
    <xf numFmtId="165" fontId="10" fillId="0" borderId="12" xfId="0" applyNumberFormat="1" applyFont="1" applyBorder="1"/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167" fontId="2" fillId="0" borderId="15" xfId="0" applyNumberFormat="1" applyFont="1" applyFill="1" applyBorder="1"/>
    <xf numFmtId="166" fontId="6" fillId="3" borderId="4" xfId="0" applyNumberFormat="1" applyFont="1" applyFill="1" applyBorder="1"/>
    <xf numFmtId="166" fontId="6" fillId="3" borderId="5" xfId="0" applyNumberFormat="1" applyFont="1" applyFill="1" applyBorder="1"/>
    <xf numFmtId="166" fontId="6" fillId="3" borderId="17" xfId="0" applyNumberFormat="1" applyFont="1" applyFill="1" applyBorder="1"/>
    <xf numFmtId="165" fontId="11" fillId="0" borderId="9" xfId="0" applyNumberFormat="1" applyFont="1" applyBorder="1"/>
    <xf numFmtId="167" fontId="3" fillId="2" borderId="4" xfId="0" applyNumberFormat="1" applyFont="1" applyFill="1" applyBorder="1"/>
    <xf numFmtId="167" fontId="3" fillId="2" borderId="5" xfId="0" applyNumberFormat="1" applyFont="1" applyFill="1" applyBorder="1"/>
    <xf numFmtId="167" fontId="3" fillId="2" borderId="17" xfId="0" applyNumberFormat="1" applyFont="1" applyFill="1" applyBorder="1"/>
    <xf numFmtId="167" fontId="6" fillId="3" borderId="4" xfId="0" applyNumberFormat="1" applyFont="1" applyFill="1" applyBorder="1"/>
    <xf numFmtId="167" fontId="6" fillId="3" borderId="5" xfId="0" applyNumberFormat="1" applyFont="1" applyFill="1" applyBorder="1"/>
    <xf numFmtId="167" fontId="6" fillId="3" borderId="17" xfId="0" applyNumberFormat="1" applyFont="1" applyFill="1" applyBorder="1"/>
    <xf numFmtId="0" fontId="0" fillId="0" borderId="1" xfId="0" applyBorder="1"/>
    <xf numFmtId="0" fontId="0" fillId="0" borderId="0" xfId="0" applyBorder="1"/>
    <xf numFmtId="0" fontId="0" fillId="0" borderId="15" xfId="0" applyBorder="1"/>
    <xf numFmtId="164" fontId="8" fillId="4" borderId="6" xfId="0" applyNumberFormat="1" applyFont="1" applyFill="1" applyBorder="1" applyAlignment="1">
      <alignment horizontal="centerContinuous" vertical="top" wrapText="1"/>
    </xf>
    <xf numFmtId="164" fontId="8" fillId="4" borderId="7" xfId="0" applyNumberFormat="1" applyFont="1" applyFill="1" applyBorder="1" applyAlignment="1">
      <alignment horizontal="centerContinuous" vertical="top" wrapText="1"/>
    </xf>
    <xf numFmtId="0" fontId="8" fillId="0" borderId="0" xfId="0" applyFont="1" applyFill="1" applyBorder="1" applyAlignment="1">
      <alignment vertical="top" wrapText="1"/>
    </xf>
    <xf numFmtId="164" fontId="9" fillId="4" borderId="8" xfId="0" applyNumberFormat="1" applyFont="1" applyFill="1" applyBorder="1" applyAlignment="1">
      <alignment horizontal="center" vertical="top" wrapText="1"/>
    </xf>
    <xf numFmtId="164" fontId="9" fillId="4" borderId="9" xfId="0" applyNumberFormat="1" applyFont="1" applyFill="1" applyBorder="1" applyAlignment="1">
      <alignment horizontal="center" vertical="top" wrapText="1"/>
    </xf>
    <xf numFmtId="164" fontId="9" fillId="4" borderId="1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18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ce\Mon%2013-14\Culture%20&amp;%20NS\Monitoring%20Reports\Period%2002\Culture%20&amp;%20NS%20-%20Divisional%20Summary%20-2013-14%20-%20RRP%201%20May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&amp; macros"/>
      <sheetName val="_control"/>
      <sheetName val="Culture"/>
      <sheetName val="Environmental Services"/>
      <sheetName val="_options"/>
      <sheetName val="Planning Transport ED"/>
      <sheetName val="Property Services"/>
      <sheetName val="City Centre"/>
      <sheetName val="Resources"/>
      <sheetName val="Department"/>
      <sheetName val="Culture Grants"/>
      <sheetName val="Environmental Grants"/>
      <sheetName val="Planning Transport ED Grants"/>
      <sheetName val="Property Grants"/>
      <sheetName val="City Centre Grants"/>
      <sheetName val="cost centres"/>
      <sheetName val="cost centres (2)"/>
      <sheetName val="managers"/>
      <sheetName val="managers2"/>
      <sheetName val="P&amp;ED Grants"/>
      <sheetName val="Property Services previous"/>
      <sheetName val="Planning Transport ED (2)"/>
      <sheetName val="Planning &amp; Econ Dev't"/>
      <sheetName val="no managers"/>
    </sheetNames>
    <sheetDataSet>
      <sheetData sheetId="0">
        <row r="4">
          <cell r="A4" t="str">
            <v>APRIL 2013</v>
          </cell>
        </row>
        <row r="21">
          <cell r="A21" t="str">
            <v>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7" sqref="J7"/>
    </sheetView>
  </sheetViews>
  <sheetFormatPr defaultRowHeight="18" x14ac:dyDescent="0.25"/>
  <cols>
    <col min="1" max="1" width="12.7109375" style="73" customWidth="1"/>
    <col min="2" max="2" width="49.7109375" style="70" customWidth="1"/>
    <col min="3" max="3" width="1.28515625" style="74" customWidth="1"/>
    <col min="4" max="8" width="15.7109375" style="74" customWidth="1"/>
    <col min="9" max="9" width="12.85546875" customWidth="1"/>
    <col min="10" max="11" width="12.28515625" customWidth="1"/>
    <col min="12" max="12" width="14.85546875" customWidth="1"/>
    <col min="14" max="16384" width="9.140625" style="70"/>
  </cols>
  <sheetData>
    <row r="1" spans="1:13" s="62" customFormat="1" ht="57.6" customHeight="1" x14ac:dyDescent="0.25">
      <c r="A1" s="12" t="s">
        <v>21</v>
      </c>
      <c r="B1" s="13" t="s">
        <v>22</v>
      </c>
      <c r="C1" s="17"/>
      <c r="D1" s="60" t="s">
        <v>23</v>
      </c>
      <c r="E1" s="60" t="s">
        <v>24</v>
      </c>
      <c r="F1" s="60" t="s">
        <v>25</v>
      </c>
      <c r="G1" s="60" t="s">
        <v>26</v>
      </c>
      <c r="H1" s="61" t="s">
        <v>27</v>
      </c>
      <c r="I1"/>
      <c r="J1"/>
      <c r="K1"/>
      <c r="L1"/>
      <c r="M1"/>
    </row>
    <row r="2" spans="1:13" s="66" customFormat="1" ht="17.45" customHeight="1" x14ac:dyDescent="0.25">
      <c r="A2" s="14"/>
      <c r="B2" s="15"/>
      <c r="C2" s="24"/>
      <c r="D2" s="63"/>
      <c r="E2" s="64"/>
      <c r="F2" s="65"/>
      <c r="G2" s="63"/>
      <c r="H2" s="64"/>
      <c r="I2"/>
      <c r="J2"/>
      <c r="K2"/>
      <c r="L2"/>
      <c r="M2"/>
    </row>
    <row r="3" spans="1:13" s="68" customFormat="1" ht="17.45" customHeight="1" x14ac:dyDescent="0.25">
      <c r="A3" s="16"/>
      <c r="B3" s="67"/>
      <c r="C3" s="28"/>
      <c r="D3" s="30" t="s">
        <v>28</v>
      </c>
      <c r="E3" s="29" t="s">
        <v>28</v>
      </c>
      <c r="F3" s="29" t="s">
        <v>28</v>
      </c>
      <c r="G3" s="29" t="s">
        <v>28</v>
      </c>
      <c r="H3" s="31" t="s">
        <v>28</v>
      </c>
      <c r="I3"/>
      <c r="J3"/>
      <c r="K3"/>
      <c r="L3"/>
      <c r="M3"/>
    </row>
    <row r="4" spans="1:13" s="69" customFormat="1" ht="30" customHeight="1" x14ac:dyDescent="0.3">
      <c r="A4" s="1" t="s">
        <v>29</v>
      </c>
      <c r="B4" s="2"/>
      <c r="C4" s="32"/>
      <c r="D4" s="44"/>
      <c r="E4" s="45"/>
      <c r="F4" s="45"/>
      <c r="G4" s="45"/>
      <c r="H4" s="46"/>
      <c r="I4" s="36"/>
      <c r="J4" s="36"/>
      <c r="K4" s="36"/>
      <c r="L4" s="36"/>
      <c r="M4" s="36"/>
    </row>
    <row r="5" spans="1:13" s="69" customFormat="1" ht="30" customHeight="1" x14ac:dyDescent="0.25">
      <c r="A5" s="3" t="s">
        <v>0</v>
      </c>
      <c r="B5" s="2"/>
      <c r="C5" s="32"/>
      <c r="D5" s="44"/>
      <c r="E5" s="45"/>
      <c r="F5" s="45"/>
      <c r="G5" s="45"/>
      <c r="H5" s="46"/>
      <c r="I5" s="36"/>
      <c r="J5" s="36"/>
      <c r="K5" s="36"/>
      <c r="L5" s="36"/>
      <c r="M5" s="36"/>
    </row>
    <row r="6" spans="1:13" s="69" customFormat="1" ht="30" customHeight="1" x14ac:dyDescent="0.25">
      <c r="A6" s="4"/>
      <c r="B6" s="5" t="s">
        <v>1</v>
      </c>
      <c r="C6" s="32"/>
      <c r="D6" s="33">
        <v>879799.99999999977</v>
      </c>
      <c r="E6" s="34">
        <v>413200</v>
      </c>
      <c r="F6" s="34">
        <v>1292999.9999999998</v>
      </c>
      <c r="G6" s="34">
        <v>-979200</v>
      </c>
      <c r="H6" s="35">
        <v>313799.99999999977</v>
      </c>
      <c r="I6" s="36"/>
      <c r="J6" s="36"/>
      <c r="K6" s="36"/>
      <c r="L6" s="36"/>
      <c r="M6" s="36"/>
    </row>
    <row r="7" spans="1:13" s="69" customFormat="1" ht="30" customHeight="1" x14ac:dyDescent="0.25">
      <c r="A7" s="4"/>
      <c r="B7" s="5" t="s">
        <v>2</v>
      </c>
      <c r="C7" s="32"/>
      <c r="D7" s="33">
        <v>60000.000000000015</v>
      </c>
      <c r="E7" s="34">
        <v>72499.999999999985</v>
      </c>
      <c r="F7" s="34">
        <v>132500</v>
      </c>
      <c r="G7" s="34">
        <v>-43400.000000000007</v>
      </c>
      <c r="H7" s="35">
        <v>89100</v>
      </c>
      <c r="I7" s="36"/>
      <c r="J7" s="36"/>
      <c r="K7" s="36"/>
      <c r="L7" s="36"/>
      <c r="M7" s="36"/>
    </row>
    <row r="8" spans="1:13" s="69" customFormat="1" ht="30" customHeight="1" x14ac:dyDescent="0.25">
      <c r="A8" s="4"/>
      <c r="B8" s="5" t="s">
        <v>3</v>
      </c>
      <c r="C8" s="32"/>
      <c r="D8" s="33">
        <v>366800</v>
      </c>
      <c r="E8" s="34">
        <v>170600</v>
      </c>
      <c r="F8" s="34">
        <v>537400</v>
      </c>
      <c r="G8" s="34">
        <v>-214200</v>
      </c>
      <c r="H8" s="35">
        <v>323200</v>
      </c>
      <c r="I8" s="36"/>
      <c r="J8" s="36"/>
      <c r="K8" s="36"/>
      <c r="L8" s="36"/>
      <c r="M8" s="36"/>
    </row>
    <row r="9" spans="1:13" s="69" customFormat="1" ht="30" customHeight="1" x14ac:dyDescent="0.25">
      <c r="A9" s="4"/>
      <c r="B9" s="5" t="s">
        <v>4</v>
      </c>
      <c r="C9" s="32"/>
      <c r="D9" s="33">
        <v>426500.00000000012</v>
      </c>
      <c r="E9" s="34">
        <v>194800.00000000003</v>
      </c>
      <c r="F9" s="34">
        <v>621300.00000000012</v>
      </c>
      <c r="G9" s="34">
        <v>-336600</v>
      </c>
      <c r="H9" s="35">
        <v>284700.00000000012</v>
      </c>
      <c r="I9" s="36"/>
      <c r="J9" s="36"/>
      <c r="K9" s="36"/>
      <c r="L9" s="36"/>
      <c r="M9" s="36"/>
    </row>
    <row r="10" spans="1:13" s="69" customFormat="1" ht="30" customHeight="1" x14ac:dyDescent="0.25">
      <c r="A10" s="4"/>
      <c r="B10" s="5" t="s">
        <v>5</v>
      </c>
      <c r="C10" s="32"/>
      <c r="D10" s="33">
        <v>479700.00000000006</v>
      </c>
      <c r="E10" s="34">
        <v>208300</v>
      </c>
      <c r="F10" s="34">
        <v>688000</v>
      </c>
      <c r="G10" s="34">
        <v>-540600</v>
      </c>
      <c r="H10" s="35">
        <v>147400</v>
      </c>
      <c r="I10" s="36"/>
      <c r="J10" s="36"/>
      <c r="K10" s="36"/>
      <c r="L10" s="36"/>
      <c r="M10" s="36"/>
    </row>
    <row r="11" spans="1:13" s="69" customFormat="1" ht="30" customHeight="1" x14ac:dyDescent="0.25">
      <c r="A11" s="4"/>
      <c r="B11" s="5" t="s">
        <v>6</v>
      </c>
      <c r="C11" s="32"/>
      <c r="D11" s="33">
        <v>114900.00000000003</v>
      </c>
      <c r="E11" s="34">
        <v>70200.000000000015</v>
      </c>
      <c r="F11" s="34">
        <v>185100.00000000006</v>
      </c>
      <c r="G11" s="34">
        <v>-152000</v>
      </c>
      <c r="H11" s="35">
        <v>33100.000000000058</v>
      </c>
      <c r="I11" s="36"/>
      <c r="J11" s="36"/>
      <c r="K11" s="36"/>
      <c r="L11" s="36"/>
      <c r="M11" s="36"/>
    </row>
    <row r="12" spans="1:13" s="69" customFormat="1" ht="30" customHeight="1" x14ac:dyDescent="0.25">
      <c r="A12" s="4"/>
      <c r="B12" s="5" t="s">
        <v>7</v>
      </c>
      <c r="C12" s="32"/>
      <c r="D12" s="33">
        <v>775999.99999999988</v>
      </c>
      <c r="E12" s="34">
        <v>236699.99999999994</v>
      </c>
      <c r="F12" s="34">
        <v>1012699.9999999998</v>
      </c>
      <c r="G12" s="34">
        <v>-998000</v>
      </c>
      <c r="H12" s="35">
        <v>14699.999999999767</v>
      </c>
      <c r="I12" s="36"/>
      <c r="J12" s="36"/>
      <c r="K12" s="36"/>
      <c r="L12" s="36"/>
      <c r="M12" s="36"/>
    </row>
    <row r="13" spans="1:13" s="69" customFormat="1" ht="30" customHeight="1" x14ac:dyDescent="0.25">
      <c r="A13" s="4"/>
      <c r="B13" s="5" t="s">
        <v>8</v>
      </c>
      <c r="C13" s="32"/>
      <c r="D13" s="33">
        <v>527700</v>
      </c>
      <c r="E13" s="34">
        <v>251900</v>
      </c>
      <c r="F13" s="34">
        <v>779600</v>
      </c>
      <c r="G13" s="34">
        <v>-459000</v>
      </c>
      <c r="H13" s="35">
        <v>320600</v>
      </c>
      <c r="I13" s="36"/>
      <c r="J13" s="36"/>
      <c r="K13" s="36"/>
      <c r="L13" s="36"/>
      <c r="M13" s="36"/>
    </row>
    <row r="14" spans="1:13" s="69" customFormat="1" ht="30" customHeight="1" x14ac:dyDescent="0.25">
      <c r="A14" s="4"/>
      <c r="B14" s="5" t="s">
        <v>9</v>
      </c>
      <c r="C14" s="32"/>
      <c r="D14" s="33">
        <v>770800.00000000023</v>
      </c>
      <c r="E14" s="34">
        <v>598000</v>
      </c>
      <c r="F14" s="34">
        <v>1368800.0000000002</v>
      </c>
      <c r="G14" s="34">
        <v>-948600</v>
      </c>
      <c r="H14" s="35">
        <v>420200.00000000023</v>
      </c>
      <c r="I14" s="36"/>
      <c r="J14" s="36"/>
      <c r="K14" s="36"/>
      <c r="L14" s="36"/>
      <c r="M14" s="36"/>
    </row>
    <row r="15" spans="1:13" s="69" customFormat="1" ht="30" customHeight="1" x14ac:dyDescent="0.25">
      <c r="A15" s="4"/>
      <c r="B15" s="5" t="s">
        <v>10</v>
      </c>
      <c r="C15" s="32"/>
      <c r="D15" s="33">
        <v>6200.0000000000009</v>
      </c>
      <c r="E15" s="34">
        <v>328100.00000000012</v>
      </c>
      <c r="F15" s="34">
        <v>334300.00000000012</v>
      </c>
      <c r="G15" s="34">
        <v>-326400</v>
      </c>
      <c r="H15" s="35">
        <v>7900.0000000001164</v>
      </c>
      <c r="I15" s="36"/>
      <c r="J15" s="36"/>
      <c r="K15" s="36"/>
      <c r="L15" s="36"/>
      <c r="M15" s="36"/>
    </row>
    <row r="16" spans="1:13" s="69" customFormat="1" ht="30" customHeight="1" x14ac:dyDescent="0.25">
      <c r="A16" s="4"/>
      <c r="B16" s="5" t="s">
        <v>11</v>
      </c>
      <c r="C16" s="32"/>
      <c r="D16" s="33">
        <v>7200</v>
      </c>
      <c r="E16" s="34">
        <v>342600</v>
      </c>
      <c r="F16" s="34">
        <v>349800</v>
      </c>
      <c r="G16" s="34">
        <v>-275400</v>
      </c>
      <c r="H16" s="35">
        <v>74400</v>
      </c>
      <c r="I16" s="36"/>
      <c r="J16" s="36"/>
      <c r="K16" s="36"/>
      <c r="L16" s="36"/>
      <c r="M16" s="36"/>
    </row>
    <row r="17" spans="1:13" s="69" customFormat="1" ht="30" customHeight="1" x14ac:dyDescent="0.25">
      <c r="A17" s="4"/>
      <c r="B17" s="5" t="s">
        <v>12</v>
      </c>
      <c r="C17" s="32"/>
      <c r="D17" s="33">
        <v>42000</v>
      </c>
      <c r="E17" s="34">
        <v>-6699.9999999999982</v>
      </c>
      <c r="F17" s="34">
        <v>35300</v>
      </c>
      <c r="G17" s="34">
        <v>-40800</v>
      </c>
      <c r="H17" s="35">
        <v>-5500</v>
      </c>
      <c r="I17" s="36"/>
      <c r="J17" s="36"/>
      <c r="K17" s="36"/>
      <c r="L17" s="36"/>
      <c r="M17" s="36"/>
    </row>
    <row r="18" spans="1:13" s="69" customFormat="1" ht="30" customHeight="1" x14ac:dyDescent="0.25">
      <c r="A18" s="4"/>
      <c r="B18" s="5" t="s">
        <v>13</v>
      </c>
      <c r="C18" s="32"/>
      <c r="D18" s="33">
        <v>15000</v>
      </c>
      <c r="E18" s="34">
        <v>0</v>
      </c>
      <c r="F18" s="34">
        <v>15000</v>
      </c>
      <c r="G18" s="34">
        <v>0</v>
      </c>
      <c r="H18" s="35">
        <v>15000</v>
      </c>
      <c r="I18" s="36"/>
      <c r="J18" s="36"/>
      <c r="K18" s="36"/>
      <c r="L18" s="36"/>
      <c r="M18" s="36"/>
    </row>
    <row r="19" spans="1:13" ht="30" customHeight="1" x14ac:dyDescent="0.25">
      <c r="A19" s="6"/>
      <c r="B19" s="7"/>
      <c r="C19" s="32"/>
      <c r="D19" s="37"/>
      <c r="E19" s="38"/>
      <c r="F19" s="38"/>
      <c r="G19" s="38"/>
      <c r="H19" s="39"/>
    </row>
    <row r="20" spans="1:13" s="71" customFormat="1" ht="30" customHeight="1" x14ac:dyDescent="0.25">
      <c r="A20" s="8" t="s">
        <v>14</v>
      </c>
      <c r="B20" s="9"/>
      <c r="C20" s="43"/>
      <c r="D20" s="40">
        <f>SUBTOTAL(9,D6:D19)</f>
        <v>4472600</v>
      </c>
      <c r="E20" s="41">
        <f t="shared" ref="E20:H20" si="0">SUBTOTAL(9,E6:E19)</f>
        <v>2880200</v>
      </c>
      <c r="F20" s="41">
        <f t="shared" si="0"/>
        <v>7352800</v>
      </c>
      <c r="G20" s="41">
        <f t="shared" si="0"/>
        <v>-5314200</v>
      </c>
      <c r="H20" s="42">
        <f t="shared" si="0"/>
        <v>2038600</v>
      </c>
      <c r="I20"/>
      <c r="J20"/>
      <c r="K20"/>
      <c r="L20"/>
      <c r="M20"/>
    </row>
    <row r="21" spans="1:13" s="69" customFormat="1" ht="30" customHeight="1" x14ac:dyDescent="0.25">
      <c r="A21" s="3" t="s">
        <v>15</v>
      </c>
      <c r="B21" s="2"/>
      <c r="C21" s="32"/>
      <c r="D21" s="44"/>
      <c r="E21" s="45"/>
      <c r="F21" s="45"/>
      <c r="G21" s="45"/>
      <c r="H21" s="46"/>
      <c r="I21" s="36"/>
      <c r="J21" s="36"/>
      <c r="K21" s="36"/>
      <c r="L21" s="36"/>
      <c r="M21" s="36"/>
    </row>
    <row r="22" spans="1:13" s="69" customFormat="1" ht="30" customHeight="1" x14ac:dyDescent="0.25">
      <c r="A22" s="4"/>
      <c r="B22" s="5" t="s">
        <v>16</v>
      </c>
      <c r="C22" s="32"/>
      <c r="D22" s="33">
        <v>180000</v>
      </c>
      <c r="E22" s="34">
        <v>126499.99999999999</v>
      </c>
      <c r="F22" s="34">
        <v>306500</v>
      </c>
      <c r="G22" s="34">
        <v>-63200.000000000007</v>
      </c>
      <c r="H22" s="35">
        <v>243300</v>
      </c>
      <c r="I22" s="36"/>
      <c r="J22" s="36"/>
      <c r="K22" s="36"/>
      <c r="L22" s="36"/>
      <c r="M22" s="36"/>
    </row>
    <row r="23" spans="1:13" ht="30" customHeight="1" x14ac:dyDescent="0.25">
      <c r="A23" s="6"/>
      <c r="B23" s="7"/>
      <c r="C23" s="32"/>
      <c r="D23" s="37"/>
      <c r="E23" s="38"/>
      <c r="F23" s="38"/>
      <c r="G23" s="38"/>
      <c r="H23" s="39"/>
    </row>
    <row r="24" spans="1:13" s="71" customFormat="1" ht="30" customHeight="1" x14ac:dyDescent="0.25">
      <c r="A24" s="8" t="s">
        <v>14</v>
      </c>
      <c r="B24" s="9"/>
      <c r="C24" s="43"/>
      <c r="D24" s="40">
        <f>SUBTOTAL(9,D22:D23)</f>
        <v>180000</v>
      </c>
      <c r="E24" s="41">
        <f>SUBTOTAL(9,E22:E23)</f>
        <v>126499.99999999999</v>
      </c>
      <c r="F24" s="41">
        <f>SUBTOTAL(9,F22:F23)</f>
        <v>306500</v>
      </c>
      <c r="G24" s="41">
        <f>SUBTOTAL(9,G22:G23)</f>
        <v>-63200.000000000007</v>
      </c>
      <c r="H24" s="42">
        <f>SUBTOTAL(9,H22:H23)</f>
        <v>243300</v>
      </c>
      <c r="I24"/>
      <c r="J24"/>
      <c r="K24"/>
      <c r="L24"/>
      <c r="M24"/>
    </row>
    <row r="25" spans="1:13" s="69" customFormat="1" ht="30" customHeight="1" x14ac:dyDescent="0.25">
      <c r="A25" s="3" t="s">
        <v>17</v>
      </c>
      <c r="B25" s="2"/>
      <c r="C25" s="32"/>
      <c r="D25" s="44"/>
      <c r="E25" s="45"/>
      <c r="F25" s="45"/>
      <c r="G25" s="45"/>
      <c r="H25" s="46"/>
      <c r="I25" s="36"/>
      <c r="J25" s="36"/>
      <c r="K25" s="36"/>
      <c r="L25" s="36"/>
      <c r="M25" s="36"/>
    </row>
    <row r="26" spans="1:13" s="69" customFormat="1" ht="30" customHeight="1" x14ac:dyDescent="0.25">
      <c r="A26" s="4"/>
      <c r="B26" s="5" t="s">
        <v>18</v>
      </c>
      <c r="C26" s="32"/>
      <c r="D26" s="33">
        <v>290000.00000000006</v>
      </c>
      <c r="E26" s="34">
        <v>536399.99999999988</v>
      </c>
      <c r="F26" s="34">
        <v>826400</v>
      </c>
      <c r="G26" s="34">
        <v>-62000.000000000007</v>
      </c>
      <c r="H26" s="35">
        <v>764400</v>
      </c>
      <c r="I26" s="36"/>
      <c r="J26" s="36"/>
      <c r="K26" s="36"/>
      <c r="L26" s="36"/>
      <c r="M26" s="36"/>
    </row>
    <row r="27" spans="1:13" s="69" customFormat="1" ht="30" customHeight="1" x14ac:dyDescent="0.25">
      <c r="A27" s="4"/>
      <c r="B27" s="5" t="s">
        <v>19</v>
      </c>
      <c r="C27" s="32"/>
      <c r="D27" s="33">
        <v>0</v>
      </c>
      <c r="E27" s="34">
        <v>37700.000000000007</v>
      </c>
      <c r="F27" s="34">
        <v>37700.000000000007</v>
      </c>
      <c r="G27" s="34">
        <v>0</v>
      </c>
      <c r="H27" s="35">
        <v>37700.000000000007</v>
      </c>
      <c r="I27" s="36"/>
      <c r="J27" s="36"/>
      <c r="K27" s="36"/>
      <c r="L27" s="36"/>
      <c r="M27" s="36"/>
    </row>
    <row r="28" spans="1:13" ht="30" customHeight="1" x14ac:dyDescent="0.25">
      <c r="A28" s="6"/>
      <c r="B28" s="7"/>
      <c r="C28" s="32"/>
      <c r="D28" s="37"/>
      <c r="E28" s="38"/>
      <c r="F28" s="38"/>
      <c r="G28" s="38"/>
      <c r="H28" s="39"/>
    </row>
    <row r="29" spans="1:13" s="71" customFormat="1" ht="30" customHeight="1" x14ac:dyDescent="0.25">
      <c r="A29" s="8" t="s">
        <v>14</v>
      </c>
      <c r="B29" s="9"/>
      <c r="C29" s="43"/>
      <c r="D29" s="40">
        <f>SUBTOTAL(9,D26:D28)</f>
        <v>290000.00000000006</v>
      </c>
      <c r="E29" s="41">
        <f t="shared" ref="E29:H29" si="1">SUBTOTAL(9,E26:E28)</f>
        <v>574099.99999999988</v>
      </c>
      <c r="F29" s="41">
        <f t="shared" si="1"/>
        <v>864100</v>
      </c>
      <c r="G29" s="41">
        <f t="shared" si="1"/>
        <v>-62000.000000000007</v>
      </c>
      <c r="H29" s="42">
        <f t="shared" si="1"/>
        <v>802100</v>
      </c>
      <c r="I29"/>
      <c r="J29"/>
      <c r="K29"/>
      <c r="L29"/>
      <c r="M29"/>
    </row>
    <row r="30" spans="1:13" ht="30" customHeight="1" x14ac:dyDescent="0.25">
      <c r="A30" s="6"/>
      <c r="B30" s="7"/>
      <c r="C30" s="32"/>
      <c r="D30" s="37"/>
      <c r="E30" s="38"/>
      <c r="F30" s="38"/>
      <c r="G30" s="38"/>
      <c r="H30" s="39"/>
    </row>
    <row r="31" spans="1:13" s="72" customFormat="1" ht="30" customHeight="1" x14ac:dyDescent="0.3">
      <c r="A31" s="10" t="s">
        <v>20</v>
      </c>
      <c r="B31" s="11"/>
      <c r="C31" s="50"/>
      <c r="D31" s="47">
        <f>SUBTOTAL(9,D6:D30)</f>
        <v>4942600</v>
      </c>
      <c r="E31" s="48">
        <f>SUBTOTAL(9,E6:E30)</f>
        <v>3580800</v>
      </c>
      <c r="F31" s="48">
        <f>SUBTOTAL(9,F6:F30)</f>
        <v>8523400</v>
      </c>
      <c r="G31" s="48">
        <f>SUBTOTAL(9,G6:G30)</f>
        <v>-5439400</v>
      </c>
      <c r="H31" s="49">
        <f>SUBTOTAL(9,H6:H30)</f>
        <v>3084000</v>
      </c>
      <c r="I31"/>
      <c r="J31"/>
      <c r="K31"/>
      <c r="L31"/>
      <c r="M31"/>
    </row>
  </sheetData>
  <conditionalFormatting sqref="D26:E26">
    <cfRule type="cellIs" dxfId="14" priority="1" stopIfTrue="1" operator="lessThan">
      <formula>0</formula>
    </cfRule>
  </conditionalFormatting>
  <conditionalFormatting sqref="D23:H24 D19:H20 D28:H31 D4:E5 D21:E21 D25:E25 D18:E18 D27:E27">
    <cfRule type="cellIs" dxfId="13" priority="15" stopIfTrue="1" operator="lessThan">
      <formula>0</formula>
    </cfRule>
  </conditionalFormatting>
  <conditionalFormatting sqref="D6:E6">
    <cfRule type="cellIs" dxfId="12" priority="14" stopIfTrue="1" operator="lessThan">
      <formula>0</formula>
    </cfRule>
  </conditionalFormatting>
  <conditionalFormatting sqref="D7:E7">
    <cfRule type="cellIs" dxfId="11" priority="13" stopIfTrue="1" operator="lessThan">
      <formula>0</formula>
    </cfRule>
  </conditionalFormatting>
  <conditionalFormatting sqref="D8:E8">
    <cfRule type="cellIs" dxfId="10" priority="12" stopIfTrue="1" operator="lessThan">
      <formula>0</formula>
    </cfRule>
  </conditionalFormatting>
  <conditionalFormatting sqref="D9:E9">
    <cfRule type="cellIs" dxfId="9" priority="11" stopIfTrue="1" operator="lessThan">
      <formula>0</formula>
    </cfRule>
  </conditionalFormatting>
  <conditionalFormatting sqref="D10:E10">
    <cfRule type="cellIs" dxfId="8" priority="10" stopIfTrue="1" operator="lessThan">
      <formula>0</formula>
    </cfRule>
  </conditionalFormatting>
  <conditionalFormatting sqref="D11:E11">
    <cfRule type="cellIs" dxfId="7" priority="9" stopIfTrue="1" operator="lessThan">
      <formula>0</formula>
    </cfRule>
  </conditionalFormatting>
  <conditionalFormatting sqref="D12:E12">
    <cfRule type="cellIs" dxfId="6" priority="8" stopIfTrue="1" operator="lessThan">
      <formula>0</formula>
    </cfRule>
  </conditionalFormatting>
  <conditionalFormatting sqref="D13:E13">
    <cfRule type="cellIs" dxfId="5" priority="7" stopIfTrue="1" operator="lessThan">
      <formula>0</formula>
    </cfRule>
  </conditionalFormatting>
  <conditionalFormatting sqref="D14:E14">
    <cfRule type="cellIs" dxfId="4" priority="6" stopIfTrue="1" operator="lessThan">
      <formula>0</formula>
    </cfRule>
  </conditionalFormatting>
  <conditionalFormatting sqref="D15:E15">
    <cfRule type="cellIs" dxfId="3" priority="5" stopIfTrue="1" operator="lessThan">
      <formula>0</formula>
    </cfRule>
  </conditionalFormatting>
  <conditionalFormatting sqref="D16:E16">
    <cfRule type="cellIs" dxfId="2" priority="4" stopIfTrue="1" operator="lessThan">
      <formula>0</formula>
    </cfRule>
  </conditionalFormatting>
  <conditionalFormatting sqref="D17:E17">
    <cfRule type="cellIs" dxfId="1" priority="3" stopIfTrue="1" operator="lessThan">
      <formula>0</formula>
    </cfRule>
  </conditionalFormatting>
  <conditionalFormatting sqref="D22:E22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defaultRowHeight="15" x14ac:dyDescent="0.25"/>
  <cols>
    <col min="1" max="1" width="12.7109375" customWidth="1"/>
    <col min="2" max="2" width="49.7109375" style="58" customWidth="1"/>
    <col min="3" max="3" width="1.28515625" style="58" customWidth="1"/>
    <col min="4" max="4" width="15.7109375" style="58" customWidth="1"/>
    <col min="5" max="8" width="15.7109375" customWidth="1"/>
  </cols>
  <sheetData>
    <row r="1" spans="1:8" ht="58.5" customHeight="1" x14ac:dyDescent="0.25">
      <c r="A1" s="12" t="s">
        <v>21</v>
      </c>
      <c r="B1" s="13" t="s">
        <v>22</v>
      </c>
      <c r="C1" s="76"/>
      <c r="D1" s="18" t="s">
        <v>23</v>
      </c>
      <c r="E1" s="19" t="s">
        <v>24</v>
      </c>
      <c r="F1" s="19" t="s">
        <v>25</v>
      </c>
      <c r="G1" s="18" t="s">
        <v>26</v>
      </c>
      <c r="H1" s="20" t="s">
        <v>27</v>
      </c>
    </row>
    <row r="2" spans="1:8" ht="17.45" customHeight="1" x14ac:dyDescent="0.25">
      <c r="A2" s="14"/>
      <c r="B2" s="15"/>
      <c r="C2" s="77"/>
      <c r="D2" s="21"/>
      <c r="E2" s="22"/>
      <c r="F2" s="22"/>
      <c r="G2" s="21"/>
      <c r="H2" s="23"/>
    </row>
    <row r="3" spans="1:8" ht="17.45" customHeight="1" x14ac:dyDescent="0.25">
      <c r="A3" s="57"/>
      <c r="B3" s="59"/>
      <c r="D3" s="25" t="s">
        <v>28</v>
      </c>
      <c r="E3" s="26" t="s">
        <v>28</v>
      </c>
      <c r="F3" s="26" t="s">
        <v>28</v>
      </c>
      <c r="G3" s="26" t="s">
        <v>28</v>
      </c>
      <c r="H3" s="27" t="s">
        <v>28</v>
      </c>
    </row>
    <row r="4" spans="1:8" ht="17.45" customHeight="1" x14ac:dyDescent="0.25">
      <c r="A4" s="57"/>
      <c r="B4" s="59"/>
      <c r="D4" s="57"/>
      <c r="E4" s="58"/>
      <c r="F4" s="58"/>
      <c r="G4" s="58"/>
      <c r="H4" s="59"/>
    </row>
    <row r="5" spans="1:8" ht="30" customHeight="1" x14ac:dyDescent="0.3">
      <c r="A5" s="1" t="s">
        <v>30</v>
      </c>
      <c r="B5" s="78"/>
      <c r="C5" s="2"/>
      <c r="D5" s="57"/>
      <c r="E5" s="58"/>
      <c r="F5" s="58"/>
      <c r="G5" s="58"/>
      <c r="H5" s="59"/>
    </row>
    <row r="6" spans="1:8" ht="30" customHeight="1" x14ac:dyDescent="0.25">
      <c r="A6" s="3" t="s">
        <v>0</v>
      </c>
      <c r="B6" s="78"/>
      <c r="C6" s="2"/>
      <c r="D6" s="57"/>
      <c r="E6" s="58"/>
      <c r="F6" s="58"/>
      <c r="G6" s="58"/>
      <c r="H6" s="59"/>
    </row>
    <row r="7" spans="1:8" ht="30" customHeight="1" x14ac:dyDescent="0.25">
      <c r="A7" s="4"/>
      <c r="B7" s="79" t="s">
        <v>1</v>
      </c>
      <c r="C7" s="75"/>
      <c r="D7" s="33">
        <v>859800</v>
      </c>
      <c r="E7" s="34">
        <v>396300</v>
      </c>
      <c r="F7" s="34">
        <f t="shared" ref="F7:F17" si="0">D7+E7</f>
        <v>1256100</v>
      </c>
      <c r="G7" s="34">
        <v>-1001200</v>
      </c>
      <c r="H7" s="35">
        <f t="shared" ref="H7:H17" si="1">F7+G7</f>
        <v>254900</v>
      </c>
    </row>
    <row r="8" spans="1:8" ht="30" customHeight="1" x14ac:dyDescent="0.25">
      <c r="A8" s="4"/>
      <c r="B8" s="79" t="s">
        <v>2</v>
      </c>
      <c r="C8" s="75"/>
      <c r="D8" s="33">
        <v>60000.000000000015</v>
      </c>
      <c r="E8" s="34">
        <v>68599.999999999985</v>
      </c>
      <c r="F8" s="34">
        <f t="shared" si="0"/>
        <v>128600</v>
      </c>
      <c r="G8" s="34">
        <v>-48399.999999999993</v>
      </c>
      <c r="H8" s="35">
        <f t="shared" si="1"/>
        <v>80200</v>
      </c>
    </row>
    <row r="9" spans="1:8" ht="30" customHeight="1" x14ac:dyDescent="0.25">
      <c r="A9" s="4"/>
      <c r="B9" s="79" t="s">
        <v>3</v>
      </c>
      <c r="C9" s="75"/>
      <c r="D9" s="33">
        <v>352299.99999999994</v>
      </c>
      <c r="E9" s="34">
        <v>159600</v>
      </c>
      <c r="F9" s="34">
        <f t="shared" si="0"/>
        <v>511899.99999999994</v>
      </c>
      <c r="G9" s="34">
        <v>-222200.00000000006</v>
      </c>
      <c r="H9" s="35">
        <f t="shared" si="1"/>
        <v>289699.99999999988</v>
      </c>
    </row>
    <row r="10" spans="1:8" ht="30" customHeight="1" x14ac:dyDescent="0.25">
      <c r="A10" s="4"/>
      <c r="B10" s="79" t="s">
        <v>4</v>
      </c>
      <c r="C10" s="75"/>
      <c r="D10" s="33">
        <v>411500.00000000012</v>
      </c>
      <c r="E10" s="34">
        <v>176799.99999999994</v>
      </c>
      <c r="F10" s="34">
        <f t="shared" si="0"/>
        <v>588300</v>
      </c>
      <c r="G10" s="34">
        <v>-344600.00000000012</v>
      </c>
      <c r="H10" s="35">
        <f t="shared" si="1"/>
        <v>243699.99999999988</v>
      </c>
    </row>
    <row r="11" spans="1:8" ht="30" customHeight="1" x14ac:dyDescent="0.25">
      <c r="A11" s="4"/>
      <c r="B11" s="79" t="s">
        <v>5</v>
      </c>
      <c r="C11" s="75"/>
      <c r="D11" s="33">
        <v>459700</v>
      </c>
      <c r="E11" s="34">
        <v>187499.99999999994</v>
      </c>
      <c r="F11" s="34">
        <f t="shared" si="0"/>
        <v>647200</v>
      </c>
      <c r="G11" s="34">
        <v>-560600.00000000012</v>
      </c>
      <c r="H11" s="35">
        <f t="shared" si="1"/>
        <v>86599.999999999884</v>
      </c>
    </row>
    <row r="12" spans="1:8" ht="30" customHeight="1" x14ac:dyDescent="0.25">
      <c r="A12" s="4"/>
      <c r="B12" s="79" t="s">
        <v>6</v>
      </c>
      <c r="C12" s="75"/>
      <c r="D12" s="33">
        <v>114900.00000000003</v>
      </c>
      <c r="E12" s="34">
        <v>58499.999999999993</v>
      </c>
      <c r="F12" s="34">
        <f t="shared" si="0"/>
        <v>173400.00000000003</v>
      </c>
      <c r="G12" s="34">
        <v>-157000</v>
      </c>
      <c r="H12" s="35">
        <f t="shared" si="1"/>
        <v>16400.000000000029</v>
      </c>
    </row>
    <row r="13" spans="1:8" ht="30" customHeight="1" x14ac:dyDescent="0.25">
      <c r="A13" s="4"/>
      <c r="B13" s="79" t="s">
        <v>7</v>
      </c>
      <c r="C13" s="75"/>
      <c r="D13" s="33">
        <v>880000</v>
      </c>
      <c r="E13" s="34">
        <v>518599.99999999988</v>
      </c>
      <c r="F13" s="34">
        <f t="shared" si="0"/>
        <v>1398600</v>
      </c>
      <c r="G13" s="34">
        <v>-946000</v>
      </c>
      <c r="H13" s="35">
        <f t="shared" si="1"/>
        <v>452600</v>
      </c>
    </row>
    <row r="14" spans="1:8" ht="30" customHeight="1" x14ac:dyDescent="0.25">
      <c r="A14" s="4"/>
      <c r="B14" s="79" t="s">
        <v>8</v>
      </c>
      <c r="C14" s="75"/>
      <c r="D14" s="33">
        <v>513200.00000000012</v>
      </c>
      <c r="E14" s="34">
        <v>239899.99999999994</v>
      </c>
      <c r="F14" s="34">
        <f t="shared" si="0"/>
        <v>753100</v>
      </c>
      <c r="G14" s="34">
        <v>-467000.00000000012</v>
      </c>
      <c r="H14" s="35">
        <f t="shared" si="1"/>
        <v>286099.99999999988</v>
      </c>
    </row>
    <row r="15" spans="1:8" ht="30" customHeight="1" x14ac:dyDescent="0.25">
      <c r="A15" s="4"/>
      <c r="B15" s="79" t="s">
        <v>9</v>
      </c>
      <c r="C15" s="75"/>
      <c r="D15" s="33">
        <v>750800</v>
      </c>
      <c r="E15" s="34">
        <v>566100.00000000012</v>
      </c>
      <c r="F15" s="34">
        <f t="shared" si="0"/>
        <v>1316900</v>
      </c>
      <c r="G15" s="34">
        <v>-970600</v>
      </c>
      <c r="H15" s="35">
        <f t="shared" si="1"/>
        <v>346300</v>
      </c>
    </row>
    <row r="16" spans="1:8" ht="30" customHeight="1" x14ac:dyDescent="0.25">
      <c r="A16" s="4"/>
      <c r="B16" s="79" t="s">
        <v>10</v>
      </c>
      <c r="C16" s="75"/>
      <c r="D16" s="33">
        <v>6200.0000000000009</v>
      </c>
      <c r="E16" s="34">
        <v>330000.00000000012</v>
      </c>
      <c r="F16" s="34">
        <f t="shared" si="0"/>
        <v>336200.00000000012</v>
      </c>
      <c r="G16" s="34">
        <v>-326400</v>
      </c>
      <c r="H16" s="35">
        <f t="shared" si="1"/>
        <v>9800.0000000001164</v>
      </c>
    </row>
    <row r="17" spans="1:8" ht="30" customHeight="1" x14ac:dyDescent="0.25">
      <c r="A17" s="4"/>
      <c r="B17" s="79" t="s">
        <v>11</v>
      </c>
      <c r="C17" s="75"/>
      <c r="D17" s="33">
        <v>7200</v>
      </c>
      <c r="E17" s="34">
        <v>344700</v>
      </c>
      <c r="F17" s="34">
        <f t="shared" si="0"/>
        <v>351900</v>
      </c>
      <c r="G17" s="34">
        <v>-275400</v>
      </c>
      <c r="H17" s="35">
        <f t="shared" si="1"/>
        <v>76500</v>
      </c>
    </row>
    <row r="18" spans="1:8" ht="30" customHeight="1" x14ac:dyDescent="0.25">
      <c r="A18" s="6"/>
      <c r="B18" s="80"/>
      <c r="C18" s="7"/>
      <c r="D18" s="44"/>
      <c r="E18" s="45"/>
      <c r="F18" s="45"/>
      <c r="G18" s="45"/>
      <c r="H18" s="46"/>
    </row>
    <row r="19" spans="1:8" ht="30" customHeight="1" x14ac:dyDescent="0.25">
      <c r="A19" s="8" t="s">
        <v>14</v>
      </c>
      <c r="B19" s="81"/>
      <c r="C19" s="9"/>
      <c r="D19" s="51">
        <f>SUBTOTAL(9,D6:D18)</f>
        <v>4415600</v>
      </c>
      <c r="E19" s="52">
        <f>SUBTOTAL(9,E6:E18)</f>
        <v>3046600</v>
      </c>
      <c r="F19" s="52">
        <f>SUBTOTAL(9,F6:F18)</f>
        <v>7462200</v>
      </c>
      <c r="G19" s="52">
        <f>SUBTOTAL(9,G6:G18)</f>
        <v>-5319400</v>
      </c>
      <c r="H19" s="53">
        <f>SUBTOTAL(9,H6:H18)</f>
        <v>2142799.9999999995</v>
      </c>
    </row>
    <row r="20" spans="1:8" ht="30" customHeight="1" x14ac:dyDescent="0.25">
      <c r="A20" s="3" t="s">
        <v>15</v>
      </c>
      <c r="B20" s="78"/>
      <c r="C20" s="2"/>
      <c r="D20" s="44"/>
      <c r="E20" s="45"/>
      <c r="F20" s="45"/>
      <c r="G20" s="45"/>
      <c r="H20" s="46"/>
    </row>
    <row r="21" spans="1:8" ht="30" customHeight="1" x14ac:dyDescent="0.25">
      <c r="A21" s="4"/>
      <c r="B21" s="79" t="s">
        <v>16</v>
      </c>
      <c r="C21" s="75"/>
      <c r="D21" s="33">
        <v>180000</v>
      </c>
      <c r="E21" s="34">
        <v>106499.99999999997</v>
      </c>
      <c r="F21" s="34">
        <f>D21+E21</f>
        <v>286500</v>
      </c>
      <c r="G21" s="34">
        <v>-73200</v>
      </c>
      <c r="H21" s="35">
        <f>F21+G21</f>
        <v>213300</v>
      </c>
    </row>
    <row r="22" spans="1:8" ht="30" customHeight="1" x14ac:dyDescent="0.25">
      <c r="A22" s="6"/>
      <c r="B22" s="80"/>
      <c r="C22" s="7"/>
      <c r="D22" s="44"/>
      <c r="E22" s="45"/>
      <c r="F22" s="45"/>
      <c r="G22" s="45"/>
      <c r="H22" s="46"/>
    </row>
    <row r="23" spans="1:8" ht="30" customHeight="1" x14ac:dyDescent="0.25">
      <c r="A23" s="8" t="s">
        <v>14</v>
      </c>
      <c r="B23" s="81"/>
      <c r="C23" s="9"/>
      <c r="D23" s="51">
        <f>SUBTOTAL(9,D20:D22)</f>
        <v>180000</v>
      </c>
      <c r="E23" s="52">
        <f>SUBTOTAL(9,E20:E22)</f>
        <v>106499.99999999997</v>
      </c>
      <c r="F23" s="52">
        <f>SUBTOTAL(9,F20:F22)</f>
        <v>286500</v>
      </c>
      <c r="G23" s="52">
        <f>SUBTOTAL(9,G20:G22)</f>
        <v>-73200</v>
      </c>
      <c r="H23" s="53">
        <f>SUBTOTAL(9,H20:H22)</f>
        <v>213300</v>
      </c>
    </row>
    <row r="24" spans="1:8" ht="30" customHeight="1" x14ac:dyDescent="0.25">
      <c r="A24" s="3" t="s">
        <v>17</v>
      </c>
      <c r="B24" s="78"/>
      <c r="C24" s="2"/>
      <c r="D24" s="44"/>
      <c r="E24" s="45"/>
      <c r="F24" s="45"/>
      <c r="G24" s="45"/>
      <c r="H24" s="46"/>
    </row>
    <row r="25" spans="1:8" ht="30" customHeight="1" x14ac:dyDescent="0.25">
      <c r="A25" s="4"/>
      <c r="B25" s="79" t="s">
        <v>18</v>
      </c>
      <c r="C25" s="75"/>
      <c r="D25" s="33">
        <v>215499.99999999994</v>
      </c>
      <c r="E25" s="34">
        <v>379800.00000000006</v>
      </c>
      <c r="F25" s="34">
        <f>D25+E25</f>
        <v>595300</v>
      </c>
      <c r="G25" s="34">
        <v>-86800.000000000015</v>
      </c>
      <c r="H25" s="35">
        <f>F25+G25</f>
        <v>508500</v>
      </c>
    </row>
    <row r="26" spans="1:8" ht="30" customHeight="1" x14ac:dyDescent="0.25">
      <c r="A26" s="4"/>
      <c r="B26" s="79" t="s">
        <v>19</v>
      </c>
      <c r="C26" s="75"/>
      <c r="D26" s="33">
        <v>0</v>
      </c>
      <c r="E26" s="34">
        <v>37700.000000000007</v>
      </c>
      <c r="F26" s="34">
        <f>D26+E26</f>
        <v>37700.000000000007</v>
      </c>
      <c r="G26" s="34">
        <v>0</v>
      </c>
      <c r="H26" s="35">
        <f>F26+G26</f>
        <v>37700.000000000007</v>
      </c>
    </row>
    <row r="27" spans="1:8" ht="30" customHeight="1" x14ac:dyDescent="0.25">
      <c r="A27" s="6"/>
      <c r="B27" s="80"/>
      <c r="C27" s="7"/>
      <c r="D27" s="44"/>
      <c r="E27" s="45"/>
      <c r="F27" s="45"/>
      <c r="G27" s="45"/>
      <c r="H27" s="46"/>
    </row>
    <row r="28" spans="1:8" ht="30" customHeight="1" x14ac:dyDescent="0.25">
      <c r="A28" s="8" t="s">
        <v>14</v>
      </c>
      <c r="B28" s="81"/>
      <c r="C28" s="9"/>
      <c r="D28" s="51">
        <f>SUBTOTAL(9,D24:D27)</f>
        <v>215499.99999999994</v>
      </c>
      <c r="E28" s="52">
        <f>SUBTOTAL(9,E24:E27)</f>
        <v>417500.00000000006</v>
      </c>
      <c r="F28" s="52">
        <f>SUBTOTAL(9,F24:F27)</f>
        <v>633000</v>
      </c>
      <c r="G28" s="52">
        <f>SUBTOTAL(9,G24:G27)</f>
        <v>-86800.000000000015</v>
      </c>
      <c r="H28" s="53">
        <f>SUBTOTAL(9,H24:H27)</f>
        <v>546200</v>
      </c>
    </row>
    <row r="29" spans="1:8" ht="30" customHeight="1" x14ac:dyDescent="0.25">
      <c r="A29" s="6"/>
      <c r="B29" s="80"/>
      <c r="C29" s="7"/>
      <c r="D29" s="44"/>
      <c r="E29" s="45"/>
      <c r="F29" s="45"/>
      <c r="G29" s="45"/>
      <c r="H29" s="46"/>
    </row>
    <row r="30" spans="1:8" ht="30" customHeight="1" x14ac:dyDescent="0.3">
      <c r="A30" s="10" t="s">
        <v>20</v>
      </c>
      <c r="B30" s="82"/>
      <c r="C30" s="11"/>
      <c r="D30" s="54">
        <f>SUBTOTAL(9,D6:D29)</f>
        <v>4811100</v>
      </c>
      <c r="E30" s="55">
        <f>SUBTOTAL(9,E6:E29)</f>
        <v>3570600</v>
      </c>
      <c r="F30" s="55">
        <f>SUBTOTAL(9,F6:F29)</f>
        <v>8381700</v>
      </c>
      <c r="G30" s="55">
        <f>SUBTOTAL(9,G6:G29)</f>
        <v>-5479400</v>
      </c>
      <c r="H30" s="56">
        <f>SUBTOTAL(9,H6:H29)</f>
        <v>2902299.9999999995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2012-13</vt:lpstr>
      <vt:lpstr>2013-14</vt:lpstr>
      <vt:lpstr>'2012-13'!Print_Area</vt:lpstr>
      <vt:lpstr>'2013-14'!Print_Area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Pathak</dc:creator>
  <cp:lastModifiedBy>Helen Bowler</cp:lastModifiedBy>
  <cp:lastPrinted>2014-08-14T10:08:56Z</cp:lastPrinted>
  <dcterms:created xsi:type="dcterms:W3CDTF">2014-08-13T16:23:10Z</dcterms:created>
  <dcterms:modified xsi:type="dcterms:W3CDTF">2014-08-29T10:24:30Z</dcterms:modified>
</cp:coreProperties>
</file>