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35" windowHeight="774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Sheet1!$G$20</definedName>
  </definedNames>
  <calcPr calcId="145621"/>
</workbook>
</file>

<file path=xl/calcChain.xml><?xml version="1.0" encoding="utf-8"?>
<calcChain xmlns="http://schemas.openxmlformats.org/spreadsheetml/2006/main">
  <c r="D3" i="1" l="1"/>
  <c r="D2" i="1"/>
  <c r="C3" i="1"/>
  <c r="C2" i="1"/>
  <c r="B3" i="1"/>
  <c r="B2" i="1"/>
  <c r="B24" i="1" l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<sst xmlns="http://schemas.openxmlformats.org/spreadsheetml/2006/main" count="30" uniqueCount="30">
  <si>
    <t>Funding received 10/11</t>
  </si>
  <si>
    <t>Funding received 11/12</t>
  </si>
  <si>
    <t>Funding received 13/14</t>
  </si>
  <si>
    <t>Funding received 14/15</t>
  </si>
  <si>
    <t xml:space="preserve">Leicester Rape Crisis </t>
  </si>
  <si>
    <t>Quetzal</t>
  </si>
  <si>
    <t>Living without abuse</t>
  </si>
  <si>
    <t>Leicester Rape Crisis (in partnership with First Step and Quetzal)</t>
  </si>
  <si>
    <t>Total</t>
  </si>
  <si>
    <t>FreeVA Sexual Violence Helpline, Outreach &amp; ISVA</t>
  </si>
  <si>
    <t>FreeVA: SV training &amp; Education</t>
  </si>
  <si>
    <t>FreeVA: Perpetrator Interventions</t>
  </si>
  <si>
    <t>EMHA: Safe Helpline</t>
  </si>
  <si>
    <t>Info &amp; support service (LLR) UAVA subcontracting with Rape Crisis, Quetzal, First Step, New Dawn New Day)</t>
  </si>
  <si>
    <t>Perpetrator Interventions (City) UAVA with FreeVA lead</t>
  </si>
  <si>
    <t>Safe Home Service (City) UAVA with WALL lead</t>
  </si>
  <si>
    <t>Children, young people &amp; family service (City) UAVA with LWA lead</t>
  </si>
  <si>
    <t>DVIRP (FreeVA): IDVA</t>
  </si>
  <si>
    <t>DVIRP (FreeVA): ISVA</t>
  </si>
  <si>
    <t>Action Homeless (Bridge House 24hr staffed Refuge)</t>
  </si>
  <si>
    <t>Women’s Aid Leicester &amp; Leicestershire (WALL): Refuge and childrens work in refuge</t>
  </si>
  <si>
    <t>Panahghar: BME Refuge and childrens work in refuge</t>
  </si>
  <si>
    <t>Funding received 15/16</t>
  </si>
  <si>
    <t xml:space="preserve">Funding received 12/13 </t>
  </si>
  <si>
    <t>Carr Gomm  BME Outreach</t>
  </si>
  <si>
    <t>East Midlands Housing (EMHA): DV Outreach</t>
  </si>
  <si>
    <t>EMHA: Safe Home Service (refuge and sanctuary)</t>
  </si>
  <si>
    <t>DVIRP: ASK Project (Sanctuary)</t>
  </si>
  <si>
    <t>Domestic and sexual violence specialist services funded</t>
  </si>
  <si>
    <t>DVIRP Helpline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</si>
</sst>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FF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4" fillId="0" borderId="3" xfId="0" applyNumberFormat="1" applyFont="1" applyBorder="1"/>
    <xf numFmtId="0" fontId="4" fillId="0" borderId="0" xfId="0" applyFont="1"/>
    <xf numFmtId="164" fontId="0" fillId="0" borderId="4" xfId="0" applyNumberFormat="1" applyBorder="1"/>
    <xf numFmtId="164" fontId="4" fillId="0" borderId="4" xfId="0" applyNumberFormat="1" applyFont="1" applyBorder="1"/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wrapText="1"/>
    </xf>
    <xf numFmtId="0" fontId="4" fillId="0" borderId="4" xfId="0" applyFont="1" applyBorder="1"/>
    <xf numFmtId="0" fontId="2" fillId="0" borderId="4" xfId="0" applyFont="1" applyBorder="1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pane xSplit="1" topLeftCell="B1" activePane="topRight" state="frozen"/>
      <selection pane="topRight" activeCell="B13" sqref="B13"/>
    </sheetView>
  </sheetViews>
  <sheetFormatPr defaultRowHeight="15" x14ac:dyDescent="0.25"/>
  <cols>
    <col min="1" max="1" width="24.140625" customWidth="1"/>
    <col min="2" max="2" width="28" customWidth="1"/>
    <col min="3" max="3" width="23.7109375" customWidth="1"/>
    <col min="4" max="4" width="27.85546875" customWidth="1"/>
    <col min="5" max="5" width="21.140625" customWidth="1"/>
    <col min="6" max="6" width="21" customWidth="1"/>
    <col min="7" max="7" width="20.7109375" customWidth="1"/>
    <col min="11" max="13" width="11.28515625" bestFit="1" customWidth="1"/>
  </cols>
  <sheetData>
    <row r="1" spans="1:13" ht="50.25" customHeight="1" x14ac:dyDescent="0.25">
      <c r="A1" s="13" t="s">
        <v>28</v>
      </c>
      <c r="B1" s="13" t="s">
        <v>0</v>
      </c>
      <c r="C1" s="13" t="s">
        <v>1</v>
      </c>
      <c r="D1" s="13" t="s">
        <v>23</v>
      </c>
      <c r="E1" s="13" t="s">
        <v>2</v>
      </c>
      <c r="F1" s="13" t="s">
        <v>3</v>
      </c>
      <c r="G1" s="13" t="s">
        <v>22</v>
      </c>
    </row>
    <row r="2" spans="1:13" ht="38.25" x14ac:dyDescent="0.25">
      <c r="A2" s="1" t="s">
        <v>20</v>
      </c>
      <c r="B2" s="8">
        <f>183646+61710</f>
        <v>245356</v>
      </c>
      <c r="C2" s="8">
        <f>183646+61710</f>
        <v>245356</v>
      </c>
      <c r="D2" s="8">
        <f>76518.89+25712.5</f>
        <v>102231.39</v>
      </c>
      <c r="E2" s="11"/>
      <c r="F2" s="11"/>
      <c r="G2" s="11"/>
      <c r="K2" s="14"/>
      <c r="L2" s="14"/>
      <c r="M2" s="14"/>
    </row>
    <row r="3" spans="1:13" ht="25.5" x14ac:dyDescent="0.25">
      <c r="A3" s="1" t="s">
        <v>21</v>
      </c>
      <c r="B3" s="8">
        <f>310702+41639</f>
        <v>352341</v>
      </c>
      <c r="C3" s="8">
        <f>310702+41639</f>
        <v>352341</v>
      </c>
      <c r="D3" s="8">
        <f>129459+17349.58</f>
        <v>146808.58000000002</v>
      </c>
      <c r="E3" s="11"/>
      <c r="F3" s="9"/>
      <c r="G3" s="9"/>
      <c r="K3" s="14"/>
      <c r="L3" s="14"/>
      <c r="M3" s="14"/>
    </row>
    <row r="4" spans="1:13" ht="25.5" x14ac:dyDescent="0.25">
      <c r="A4" s="1" t="s">
        <v>27</v>
      </c>
      <c r="B4" s="9">
        <v>19200</v>
      </c>
      <c r="C4" s="9">
        <v>19200</v>
      </c>
      <c r="D4" s="9">
        <v>8000</v>
      </c>
      <c r="E4" s="12"/>
      <c r="F4" s="9"/>
      <c r="G4" s="6"/>
      <c r="J4" s="4"/>
      <c r="K4" s="4"/>
      <c r="L4" s="4"/>
    </row>
    <row r="5" spans="1:13" ht="25.5" x14ac:dyDescent="0.25">
      <c r="A5" s="1" t="s">
        <v>19</v>
      </c>
      <c r="B5" s="9">
        <v>92000</v>
      </c>
      <c r="C5" s="11">
        <v>92000</v>
      </c>
      <c r="D5" s="11">
        <v>38333</v>
      </c>
      <c r="E5" s="11"/>
      <c r="F5" s="9"/>
      <c r="G5" s="6"/>
    </row>
    <row r="6" spans="1:13" ht="25.5" x14ac:dyDescent="0.25">
      <c r="A6" s="1" t="s">
        <v>25</v>
      </c>
      <c r="B6" s="5">
        <v>194807</v>
      </c>
      <c r="C6" s="11">
        <v>160944</v>
      </c>
      <c r="D6" s="11">
        <v>67060</v>
      </c>
      <c r="E6" s="11"/>
      <c r="F6" s="9"/>
      <c r="G6" s="6"/>
    </row>
    <row r="7" spans="1:13" x14ac:dyDescent="0.25">
      <c r="A7" s="1" t="s">
        <v>24</v>
      </c>
      <c r="B7" s="9">
        <v>132698</v>
      </c>
      <c r="C7" s="11">
        <v>82273</v>
      </c>
      <c r="D7" s="11">
        <v>34280</v>
      </c>
      <c r="E7" s="11"/>
      <c r="F7" s="9"/>
      <c r="G7" s="6"/>
    </row>
    <row r="8" spans="1:13" x14ac:dyDescent="0.25">
      <c r="A8" s="1" t="s">
        <v>4</v>
      </c>
      <c r="B8" s="11">
        <v>47736</v>
      </c>
      <c r="C8" s="11">
        <v>47736</v>
      </c>
      <c r="D8" s="11">
        <v>47736</v>
      </c>
      <c r="E8" s="11">
        <v>27846</v>
      </c>
      <c r="F8" s="9"/>
      <c r="G8" s="6">
        <v>49409.72</v>
      </c>
    </row>
    <row r="9" spans="1:13" x14ac:dyDescent="0.25">
      <c r="A9" s="1" t="s">
        <v>5</v>
      </c>
      <c r="B9" s="11">
        <v>8639</v>
      </c>
      <c r="C9" s="11">
        <v>8639</v>
      </c>
      <c r="D9" s="11">
        <v>8639</v>
      </c>
      <c r="E9" s="11">
        <v>5040</v>
      </c>
      <c r="F9" s="9"/>
      <c r="G9" s="6"/>
    </row>
    <row r="10" spans="1:13" x14ac:dyDescent="0.25">
      <c r="A10" s="1" t="s">
        <v>29</v>
      </c>
      <c r="B10" s="9">
        <v>33252</v>
      </c>
      <c r="C10" s="9">
        <v>33252</v>
      </c>
      <c r="D10" s="11">
        <v>13855</v>
      </c>
      <c r="E10" s="11"/>
      <c r="F10" s="9"/>
      <c r="G10" s="6"/>
    </row>
    <row r="11" spans="1:13" x14ac:dyDescent="0.25">
      <c r="A11" s="1" t="s">
        <v>6</v>
      </c>
      <c r="B11" s="9"/>
      <c r="C11" s="11"/>
      <c r="D11" s="11">
        <v>89951</v>
      </c>
      <c r="E11" s="11">
        <v>124976</v>
      </c>
      <c r="F11" s="9">
        <v>117976</v>
      </c>
      <c r="G11" s="6">
        <v>80923.67</v>
      </c>
    </row>
    <row r="12" spans="1:13" ht="38.25" x14ac:dyDescent="0.25">
      <c r="A12" s="1" t="s">
        <v>7</v>
      </c>
      <c r="B12" s="9"/>
      <c r="C12" s="11"/>
      <c r="D12" s="11"/>
      <c r="E12" s="11">
        <v>45000</v>
      </c>
      <c r="F12" s="9">
        <v>70881</v>
      </c>
      <c r="G12" s="6"/>
    </row>
    <row r="13" spans="1:13" ht="25.5" x14ac:dyDescent="0.25">
      <c r="A13" s="10" t="s">
        <v>9</v>
      </c>
      <c r="B13" s="9"/>
      <c r="C13" s="9"/>
      <c r="D13" s="9"/>
      <c r="E13" s="9">
        <v>50625</v>
      </c>
      <c r="F13" s="9">
        <v>63000</v>
      </c>
      <c r="G13" s="9">
        <v>42000</v>
      </c>
    </row>
    <row r="14" spans="1:13" ht="25.5" x14ac:dyDescent="0.25">
      <c r="A14" s="10" t="s">
        <v>10</v>
      </c>
      <c r="B14" s="9"/>
      <c r="C14" s="9"/>
      <c r="D14" s="9"/>
      <c r="E14" s="9">
        <v>16875</v>
      </c>
      <c r="F14" s="9">
        <v>23625</v>
      </c>
      <c r="G14" s="9"/>
    </row>
    <row r="15" spans="1:13" ht="25.5" x14ac:dyDescent="0.25">
      <c r="A15" s="10" t="s">
        <v>11</v>
      </c>
      <c r="B15" s="9"/>
      <c r="C15" s="9"/>
      <c r="D15" s="9">
        <v>122081</v>
      </c>
      <c r="E15" s="9">
        <v>169200</v>
      </c>
      <c r="F15" s="9">
        <v>157399</v>
      </c>
      <c r="G15" s="9">
        <v>106343.66</v>
      </c>
    </row>
    <row r="16" spans="1:13" ht="25.5" x14ac:dyDescent="0.25">
      <c r="A16" s="10" t="s">
        <v>26</v>
      </c>
      <c r="B16" s="9"/>
      <c r="C16" s="9"/>
      <c r="D16" s="9">
        <v>91560</v>
      </c>
      <c r="E16" s="9">
        <v>126900</v>
      </c>
      <c r="F16" s="9">
        <v>118049</v>
      </c>
      <c r="G16" s="9">
        <v>78699.360000000001</v>
      </c>
    </row>
    <row r="17" spans="1:7" x14ac:dyDescent="0.25">
      <c r="A17" s="10" t="s">
        <v>12</v>
      </c>
      <c r="B17" s="9"/>
      <c r="C17" s="9"/>
      <c r="D17" s="9">
        <v>255141</v>
      </c>
      <c r="E17" s="9">
        <v>324713</v>
      </c>
      <c r="F17" s="9">
        <v>330506</v>
      </c>
      <c r="G17" s="9">
        <v>220337.33</v>
      </c>
    </row>
    <row r="18" spans="1:7" x14ac:dyDescent="0.25">
      <c r="A18" s="10" t="s">
        <v>17</v>
      </c>
      <c r="B18" s="9"/>
      <c r="C18" s="9">
        <v>146000</v>
      </c>
      <c r="D18" s="9">
        <v>60833</v>
      </c>
      <c r="E18" s="9"/>
      <c r="F18" s="9"/>
      <c r="G18" s="9"/>
    </row>
    <row r="19" spans="1:7" x14ac:dyDescent="0.25">
      <c r="A19" s="10" t="s">
        <v>18</v>
      </c>
      <c r="B19" s="9"/>
      <c r="C19" s="9">
        <v>39840</v>
      </c>
      <c r="D19" s="9">
        <v>39946</v>
      </c>
      <c r="E19" s="9">
        <v>23301</v>
      </c>
      <c r="F19" s="9"/>
      <c r="G19" s="9"/>
    </row>
    <row r="20" spans="1:7" ht="38.25" x14ac:dyDescent="0.25">
      <c r="A20" s="10" t="s">
        <v>16</v>
      </c>
      <c r="B20" s="9"/>
      <c r="C20" s="9"/>
      <c r="D20" s="9"/>
      <c r="E20" s="9"/>
      <c r="F20" s="9"/>
      <c r="G20" s="8">
        <v>60000</v>
      </c>
    </row>
    <row r="21" spans="1:7" ht="25.5" x14ac:dyDescent="0.25">
      <c r="A21" s="10" t="s">
        <v>15</v>
      </c>
      <c r="B21" s="9"/>
      <c r="C21" s="9"/>
      <c r="D21" s="9"/>
      <c r="E21" s="9"/>
      <c r="F21" s="9"/>
      <c r="G21" s="8">
        <v>53333.3</v>
      </c>
    </row>
    <row r="22" spans="1:7" ht="25.5" x14ac:dyDescent="0.25">
      <c r="A22" s="10" t="s">
        <v>14</v>
      </c>
      <c r="B22" s="9"/>
      <c r="C22" s="9"/>
      <c r="D22" s="9"/>
      <c r="E22" s="9"/>
      <c r="F22" s="9"/>
      <c r="G22" s="8">
        <v>56666.65</v>
      </c>
    </row>
    <row r="23" spans="1:7" ht="51" x14ac:dyDescent="0.25">
      <c r="A23" s="3" t="s">
        <v>13</v>
      </c>
      <c r="B23" s="9"/>
      <c r="C23" s="9"/>
      <c r="D23" s="9"/>
      <c r="E23" s="9"/>
      <c r="F23" s="9"/>
      <c r="G23" s="8">
        <v>92313.33</v>
      </c>
    </row>
    <row r="24" spans="1:7" x14ac:dyDescent="0.25">
      <c r="A24" s="2" t="s">
        <v>8</v>
      </c>
      <c r="B24" s="5">
        <f>SUM(B2:B23)</f>
        <v>1126029</v>
      </c>
      <c r="C24" s="5">
        <f t="shared" ref="C24:F24" si="0">SUM(C2:C23)</f>
        <v>1227581</v>
      </c>
      <c r="D24" s="5">
        <f t="shared" si="0"/>
        <v>1126454.97</v>
      </c>
      <c r="E24" s="5">
        <f t="shared" si="0"/>
        <v>914476</v>
      </c>
      <c r="F24" s="5">
        <f t="shared" si="0"/>
        <v>881436</v>
      </c>
      <c r="G24" s="5">
        <f>SUM(G2:G23)</f>
        <v>840027.02</v>
      </c>
    </row>
    <row r="25" spans="1:7" x14ac:dyDescent="0.25">
      <c r="B25" s="7"/>
      <c r="C25" s="7"/>
      <c r="D25" s="7"/>
      <c r="E25" s="7"/>
      <c r="F25" s="7"/>
      <c r="G25" s="7"/>
    </row>
    <row r="26" spans="1:7" x14ac:dyDescent="0.25">
      <c r="B26" s="7"/>
      <c r="C26" s="7"/>
      <c r="D26" s="7"/>
      <c r="E26" s="7"/>
      <c r="F26" s="7"/>
      <c r="G2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Sheet1!_ftnref1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 Ussen</dc:creator>
  <cp:lastModifiedBy>Tracy Loach</cp:lastModifiedBy>
  <dcterms:created xsi:type="dcterms:W3CDTF">2016-10-24T15:05:59Z</dcterms:created>
  <dcterms:modified xsi:type="dcterms:W3CDTF">2016-11-01T10:23:22Z</dcterms:modified>
</cp:coreProperties>
</file>