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87510AE2-73E6-4939-8F30-9E6F1E5DED4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B28" i="1"/>
  <c r="G28" i="1"/>
  <c r="A7" i="1"/>
  <c r="A8" i="1" l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</calcChain>
</file>

<file path=xl/sharedStrings.xml><?xml version="1.0" encoding="utf-8"?>
<sst xmlns="http://schemas.openxmlformats.org/spreadsheetml/2006/main" count="25" uniqueCount="17">
  <si>
    <t>W/c</t>
  </si>
  <si>
    <t>School</t>
  </si>
  <si>
    <t>Police</t>
  </si>
  <si>
    <t>Healthcare</t>
  </si>
  <si>
    <t>Private citizen</t>
  </si>
  <si>
    <t>Other</t>
  </si>
  <si>
    <t>Total</t>
  </si>
  <si>
    <t>Number of Initial Contacts made to Children's Social Care:</t>
  </si>
  <si>
    <t>FOIA Request 21048</t>
  </si>
  <si>
    <t>Online abuse features</t>
  </si>
  <si>
    <t>Education</t>
  </si>
  <si>
    <t>Referrals from</t>
  </si>
  <si>
    <t>Other x2</t>
  </si>
  <si>
    <t>Education, Health, Other x2</t>
  </si>
  <si>
    <t>Education, Police x2, Other x2</t>
  </si>
  <si>
    <t>Police, Other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</si>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</sst>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5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17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0" formatCode="dd\-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I28" totalsRowCount="1">
  <autoFilter ref="A5:I27" xr:uid="{00000000-0009-0000-0100-000001000000}"/>
  <tableColumns count="9">
    <tableColumn id="1" xr3:uid="{00000000-0010-0000-0000-000001000000}" name="W/c" totalsRowLabel="Total" dataDxfId="16"/>
    <tableColumn id="2" xr3:uid="{00000000-0010-0000-0000-000002000000}" name="School" totalsRowFunction="sum" dataDxfId="15" totalsRowDxfId="14"/>
    <tableColumn id="3" xr3:uid="{00000000-0010-0000-0000-000003000000}" name="Police" totalsRowFunction="sum" dataDxfId="13" totalsRowDxfId="12"/>
    <tableColumn id="4" xr3:uid="{00000000-0010-0000-0000-000004000000}" name="Healthcare" totalsRowFunction="sum" dataDxfId="11" totalsRowDxfId="10"/>
    <tableColumn id="5" xr3:uid="{00000000-0010-0000-0000-000005000000}" name="Private citizen" totalsRowFunction="sum" dataDxfId="9" totalsRowDxfId="8"/>
    <tableColumn id="6" xr3:uid="{00000000-0010-0000-0000-000006000000}" name="Other" totalsRowFunction="sum" dataDxfId="7" totalsRowDxfId="6"/>
    <tableColumn id="7" xr3:uid="{00000000-0010-0000-0000-000007000000}" name="Total" totalsRowFunction="sum" dataDxfId="5" totalsRowDxfId="4"/>
    <tableColumn id="8" xr3:uid="{00000000-0010-0000-0000-000008000000}" name="Online abuse features" totalsRowLabel="21" dataDxfId="3" totalsRowDxfId="2"/>
    <tableColumn id="9" xr3:uid="{00000000-0010-0000-0000-000009000000}" name="Referrals from" dataDxfId="1" totalsRowDxfId="0"/>
  </tableColumns>
  <tableStyleInfo name="TableStyleMedium16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workbookViewId="0">
      <selection activeCell="C2" sqref="C2"/>
    </sheetView>
  </sheetViews>
  <sheetFormatPr defaultRowHeight="15" x14ac:dyDescent="0.25"/>
  <cols>
    <col min="1" max="1" width="10.7109375" customWidth="1"/>
    <col min="2" max="7" width="17.140625" customWidth="1"/>
    <col min="8" max="8" width="23.140625" bestFit="1" customWidth="1"/>
    <col min="9" max="9" width="27.7109375" bestFit="1" customWidth="1"/>
  </cols>
  <sheetData>
    <row r="1" spans="1:11" ht="23.25" x14ac:dyDescent="0.35">
      <c r="A1" s="4" t="s">
        <v>8</v>
      </c>
    </row>
    <row r="3" spans="1:11" x14ac:dyDescent="0.25">
      <c r="A3" s="1"/>
      <c r="B3" s="1"/>
    </row>
    <row r="4" spans="1:11" x14ac:dyDescent="0.25">
      <c r="A4" s="1" t="s">
        <v>7</v>
      </c>
      <c r="B4" s="2"/>
    </row>
    <row r="5" spans="1:11" x14ac:dyDescent="0.25">
      <c r="A5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t="s">
        <v>9</v>
      </c>
      <c r="I5" s="5" t="s">
        <v>11</v>
      </c>
      <c r="K5" s="5"/>
    </row>
    <row r="6" spans="1:11" x14ac:dyDescent="0.25">
      <c r="A6" s="1">
        <v>43836</v>
      </c>
      <c r="B6" s="3">
        <v>55</v>
      </c>
      <c r="C6" s="3">
        <v>62</v>
      </c>
      <c r="D6" s="3">
        <v>55</v>
      </c>
      <c r="E6" s="3">
        <v>49</v>
      </c>
      <c r="F6" s="3">
        <v>83</v>
      </c>
      <c r="G6" s="3">
        <v>304</v>
      </c>
      <c r="H6" s="3">
        <v>0</v>
      </c>
      <c r="I6" s="3"/>
      <c r="K6" s="5"/>
    </row>
    <row r="7" spans="1:11" x14ac:dyDescent="0.25">
      <c r="A7" s="1">
        <f>A6+7</f>
        <v>43843</v>
      </c>
      <c r="B7" s="3">
        <v>40</v>
      </c>
      <c r="C7" s="3">
        <v>62</v>
      </c>
      <c r="D7" s="3">
        <v>60</v>
      </c>
      <c r="E7" s="3">
        <v>38</v>
      </c>
      <c r="F7" s="3">
        <v>113</v>
      </c>
      <c r="G7" s="3">
        <v>313</v>
      </c>
      <c r="H7" s="3">
        <v>4</v>
      </c>
      <c r="I7" s="3" t="s">
        <v>13</v>
      </c>
      <c r="K7" s="5"/>
    </row>
    <row r="8" spans="1:11" x14ac:dyDescent="0.25">
      <c r="A8" s="1">
        <f t="shared" ref="A8:A27" si="0">A7+7</f>
        <v>43850</v>
      </c>
      <c r="B8" s="3">
        <v>107</v>
      </c>
      <c r="C8" s="3">
        <v>59</v>
      </c>
      <c r="D8" s="3">
        <v>55</v>
      </c>
      <c r="E8" s="3">
        <v>18</v>
      </c>
      <c r="F8" s="3">
        <v>132</v>
      </c>
      <c r="G8" s="3">
        <v>371</v>
      </c>
      <c r="H8" s="3">
        <v>5</v>
      </c>
      <c r="I8" s="3" t="s">
        <v>14</v>
      </c>
      <c r="K8" s="5"/>
    </row>
    <row r="9" spans="1:11" x14ac:dyDescent="0.25">
      <c r="A9" s="1">
        <f t="shared" si="0"/>
        <v>43857</v>
      </c>
      <c r="B9" s="3">
        <v>77</v>
      </c>
      <c r="C9" s="3">
        <v>64</v>
      </c>
      <c r="D9" s="3">
        <v>57</v>
      </c>
      <c r="E9" s="3">
        <v>23</v>
      </c>
      <c r="F9" s="3">
        <v>91</v>
      </c>
      <c r="G9" s="3">
        <v>312</v>
      </c>
      <c r="H9" s="3">
        <v>1</v>
      </c>
      <c r="I9" s="3" t="s">
        <v>5</v>
      </c>
    </row>
    <row r="10" spans="1:11" x14ac:dyDescent="0.25">
      <c r="A10" s="1">
        <f t="shared" si="0"/>
        <v>43864</v>
      </c>
      <c r="B10" s="3">
        <v>65</v>
      </c>
      <c r="C10" s="3">
        <v>51</v>
      </c>
      <c r="D10" s="3">
        <v>65</v>
      </c>
      <c r="E10" s="3">
        <v>34</v>
      </c>
      <c r="F10" s="3">
        <v>108</v>
      </c>
      <c r="G10" s="3">
        <v>323</v>
      </c>
      <c r="H10" s="3">
        <v>0</v>
      </c>
      <c r="I10" s="3"/>
    </row>
    <row r="11" spans="1:11" x14ac:dyDescent="0.25">
      <c r="A11" s="1">
        <f t="shared" si="0"/>
        <v>43871</v>
      </c>
      <c r="B11" s="3">
        <v>64</v>
      </c>
      <c r="C11" s="3">
        <v>63</v>
      </c>
      <c r="D11" s="3">
        <v>42</v>
      </c>
      <c r="E11" s="3">
        <v>26</v>
      </c>
      <c r="F11" s="3">
        <v>109</v>
      </c>
      <c r="G11" s="3">
        <v>304</v>
      </c>
      <c r="H11" s="3">
        <v>2</v>
      </c>
      <c r="I11" s="3" t="s">
        <v>12</v>
      </c>
    </row>
    <row r="12" spans="1:11" x14ac:dyDescent="0.25">
      <c r="A12" s="1">
        <f t="shared" si="0"/>
        <v>43878</v>
      </c>
      <c r="B12" s="3">
        <v>7</v>
      </c>
      <c r="C12" s="3">
        <v>47</v>
      </c>
      <c r="D12" s="3">
        <v>59</v>
      </c>
      <c r="E12" s="3">
        <v>29</v>
      </c>
      <c r="F12" s="3">
        <v>99</v>
      </c>
      <c r="G12" s="3">
        <v>241</v>
      </c>
      <c r="H12" s="3">
        <v>0</v>
      </c>
      <c r="I12" s="3"/>
    </row>
    <row r="13" spans="1:11" x14ac:dyDescent="0.25">
      <c r="A13" s="1">
        <f t="shared" si="0"/>
        <v>43885</v>
      </c>
      <c r="B13" s="3">
        <v>70</v>
      </c>
      <c r="C13" s="3">
        <v>49</v>
      </c>
      <c r="D13" s="3">
        <v>48</v>
      </c>
      <c r="E13" s="3">
        <v>47</v>
      </c>
      <c r="F13" s="3">
        <v>75</v>
      </c>
      <c r="G13" s="3">
        <v>289</v>
      </c>
      <c r="H13" s="3">
        <v>0</v>
      </c>
      <c r="I13" s="3"/>
    </row>
    <row r="14" spans="1:11" x14ac:dyDescent="0.25">
      <c r="A14" s="1">
        <f t="shared" si="0"/>
        <v>43892</v>
      </c>
      <c r="B14" s="3">
        <v>59</v>
      </c>
      <c r="C14" s="3">
        <v>49</v>
      </c>
      <c r="D14" s="3">
        <v>39</v>
      </c>
      <c r="E14" s="3">
        <v>27</v>
      </c>
      <c r="F14" s="3">
        <v>91</v>
      </c>
      <c r="G14" s="3">
        <v>265</v>
      </c>
      <c r="H14" s="3">
        <v>0</v>
      </c>
      <c r="I14" s="3"/>
    </row>
    <row r="15" spans="1:11" x14ac:dyDescent="0.25">
      <c r="A15" s="1">
        <f t="shared" si="0"/>
        <v>43899</v>
      </c>
      <c r="B15" s="3">
        <v>59</v>
      </c>
      <c r="C15" s="3">
        <v>40</v>
      </c>
      <c r="D15" s="3">
        <v>45</v>
      </c>
      <c r="E15" s="3">
        <v>25</v>
      </c>
      <c r="F15" s="3">
        <v>90</v>
      </c>
      <c r="G15" s="3">
        <v>259</v>
      </c>
      <c r="H15" s="3">
        <v>1</v>
      </c>
      <c r="I15" s="3" t="s">
        <v>10</v>
      </c>
    </row>
    <row r="16" spans="1:11" x14ac:dyDescent="0.25">
      <c r="A16" s="1">
        <f t="shared" si="0"/>
        <v>43906</v>
      </c>
      <c r="B16" s="3">
        <v>70</v>
      </c>
      <c r="C16" s="3">
        <v>45</v>
      </c>
      <c r="D16" s="3">
        <v>43</v>
      </c>
      <c r="E16" s="3">
        <v>17</v>
      </c>
      <c r="F16" s="3">
        <v>105</v>
      </c>
      <c r="G16" s="3">
        <v>280</v>
      </c>
      <c r="H16" s="3">
        <v>1</v>
      </c>
      <c r="I16" s="3" t="s">
        <v>5</v>
      </c>
    </row>
    <row r="17" spans="1:9" x14ac:dyDescent="0.25">
      <c r="A17" s="1">
        <f>A16+7</f>
        <v>43913</v>
      </c>
      <c r="B17" s="3">
        <v>21</v>
      </c>
      <c r="C17" s="3">
        <v>32</v>
      </c>
      <c r="D17" s="3">
        <v>49</v>
      </c>
      <c r="E17" s="3">
        <v>27</v>
      </c>
      <c r="F17" s="3">
        <v>105</v>
      </c>
      <c r="G17" s="3">
        <v>234</v>
      </c>
      <c r="H17" s="3">
        <v>0</v>
      </c>
      <c r="I17" s="3"/>
    </row>
    <row r="18" spans="1:9" x14ac:dyDescent="0.25">
      <c r="A18" s="1">
        <f t="shared" si="0"/>
        <v>43920</v>
      </c>
      <c r="B18" s="3">
        <v>44</v>
      </c>
      <c r="C18" s="3">
        <v>25</v>
      </c>
      <c r="D18" s="3">
        <v>34</v>
      </c>
      <c r="E18" s="3">
        <v>31</v>
      </c>
      <c r="F18" s="3">
        <v>58</v>
      </c>
      <c r="G18" s="3">
        <v>192</v>
      </c>
      <c r="H18" s="3">
        <v>1</v>
      </c>
      <c r="I18" s="3" t="s">
        <v>5</v>
      </c>
    </row>
    <row r="19" spans="1:9" x14ac:dyDescent="0.25">
      <c r="A19" s="1">
        <f t="shared" si="0"/>
        <v>43927</v>
      </c>
      <c r="B19" s="3">
        <v>27</v>
      </c>
      <c r="C19" s="3">
        <v>65</v>
      </c>
      <c r="D19" s="3">
        <v>54</v>
      </c>
      <c r="E19" s="3">
        <v>36</v>
      </c>
      <c r="F19" s="3">
        <v>112</v>
      </c>
      <c r="G19" s="3">
        <v>294</v>
      </c>
      <c r="H19" s="3">
        <v>0</v>
      </c>
      <c r="I19" s="3"/>
    </row>
    <row r="20" spans="1:9" x14ac:dyDescent="0.25">
      <c r="A20" s="1">
        <f t="shared" si="0"/>
        <v>43934</v>
      </c>
      <c r="B20" s="3">
        <v>26</v>
      </c>
      <c r="C20" s="3">
        <v>50</v>
      </c>
      <c r="D20" s="3">
        <v>29</v>
      </c>
      <c r="E20" s="3">
        <v>19</v>
      </c>
      <c r="F20" s="3">
        <v>89</v>
      </c>
      <c r="G20" s="3">
        <v>213</v>
      </c>
      <c r="H20" s="3">
        <v>0</v>
      </c>
      <c r="I20" s="3"/>
    </row>
    <row r="21" spans="1:9" x14ac:dyDescent="0.25">
      <c r="A21" s="1">
        <f t="shared" si="0"/>
        <v>43941</v>
      </c>
      <c r="B21" s="3">
        <v>45</v>
      </c>
      <c r="C21" s="3">
        <v>73</v>
      </c>
      <c r="D21" s="3">
        <v>64</v>
      </c>
      <c r="E21" s="3">
        <v>24</v>
      </c>
      <c r="F21" s="3">
        <v>99</v>
      </c>
      <c r="G21" s="3">
        <v>305</v>
      </c>
      <c r="H21" s="3">
        <v>2</v>
      </c>
      <c r="I21" s="3" t="s">
        <v>15</v>
      </c>
    </row>
    <row r="22" spans="1:9" x14ac:dyDescent="0.25">
      <c r="A22" s="1">
        <f t="shared" si="0"/>
        <v>43948</v>
      </c>
      <c r="B22" s="3">
        <v>62</v>
      </c>
      <c r="C22" s="3">
        <v>83</v>
      </c>
      <c r="D22" s="3">
        <v>54</v>
      </c>
      <c r="E22" s="3">
        <v>32</v>
      </c>
      <c r="F22" s="3">
        <v>88</v>
      </c>
      <c r="G22" s="3">
        <v>319</v>
      </c>
      <c r="H22" s="3">
        <v>0</v>
      </c>
      <c r="I22" s="3"/>
    </row>
    <row r="23" spans="1:9" x14ac:dyDescent="0.25">
      <c r="A23" s="1">
        <f>A22+7</f>
        <v>43955</v>
      </c>
      <c r="B23" s="3">
        <v>47</v>
      </c>
      <c r="C23" s="3">
        <v>67</v>
      </c>
      <c r="D23" s="3">
        <v>58</v>
      </c>
      <c r="E23" s="3">
        <v>27</v>
      </c>
      <c r="F23" s="3">
        <v>57</v>
      </c>
      <c r="G23" s="3">
        <v>256</v>
      </c>
      <c r="H23" s="3">
        <v>1</v>
      </c>
      <c r="I23" s="3" t="s">
        <v>2</v>
      </c>
    </row>
    <row r="24" spans="1:9" x14ac:dyDescent="0.25">
      <c r="A24" s="1">
        <f t="shared" si="0"/>
        <v>43962</v>
      </c>
      <c r="B24" s="3">
        <v>39</v>
      </c>
      <c r="C24" s="3">
        <v>29</v>
      </c>
      <c r="D24" s="3">
        <v>46</v>
      </c>
      <c r="E24" s="3">
        <v>16</v>
      </c>
      <c r="F24" s="3">
        <v>103</v>
      </c>
      <c r="G24" s="3">
        <v>233</v>
      </c>
      <c r="H24" s="3">
        <v>1</v>
      </c>
      <c r="I24" s="3" t="s">
        <v>5</v>
      </c>
    </row>
    <row r="25" spans="1:9" x14ac:dyDescent="0.25">
      <c r="A25" s="1">
        <f t="shared" si="0"/>
        <v>43969</v>
      </c>
      <c r="B25" s="3">
        <v>11</v>
      </c>
      <c r="C25" s="3">
        <v>67</v>
      </c>
      <c r="D25" s="3">
        <v>52</v>
      </c>
      <c r="E25" s="3">
        <v>20</v>
      </c>
      <c r="F25" s="3">
        <v>114</v>
      </c>
      <c r="G25" s="3">
        <v>264</v>
      </c>
      <c r="H25" s="3">
        <v>0</v>
      </c>
      <c r="I25" s="3"/>
    </row>
    <row r="26" spans="1:9" x14ac:dyDescent="0.25">
      <c r="A26" s="1">
        <f t="shared" si="0"/>
        <v>43976</v>
      </c>
      <c r="B26" s="3">
        <v>4</v>
      </c>
      <c r="C26" s="3">
        <v>46</v>
      </c>
      <c r="D26" s="3">
        <v>38</v>
      </c>
      <c r="E26" s="3">
        <v>25</v>
      </c>
      <c r="F26" s="3">
        <v>82</v>
      </c>
      <c r="G26" s="3">
        <v>195</v>
      </c>
      <c r="H26" s="3">
        <v>1</v>
      </c>
      <c r="I26" s="3" t="s">
        <v>2</v>
      </c>
    </row>
    <row r="27" spans="1:9" x14ac:dyDescent="0.25">
      <c r="A27" s="1">
        <f t="shared" si="0"/>
        <v>43983</v>
      </c>
      <c r="B27" s="3">
        <v>26</v>
      </c>
      <c r="C27" s="3">
        <v>62</v>
      </c>
      <c r="D27" s="3">
        <v>49</v>
      </c>
      <c r="E27" s="3">
        <v>28</v>
      </c>
      <c r="F27" s="3">
        <v>115</v>
      </c>
      <c r="G27" s="3">
        <v>280</v>
      </c>
      <c r="H27" s="3">
        <v>1</v>
      </c>
      <c r="I27" s="3" t="s">
        <v>10</v>
      </c>
    </row>
    <row r="28" spans="1:9" x14ac:dyDescent="0.25">
      <c r="A28" t="s">
        <v>6</v>
      </c>
      <c r="B28" s="3">
        <f>SUBTOTAL(109,Table1[School])</f>
        <v>1025</v>
      </c>
      <c r="C28" s="3">
        <f>SUBTOTAL(109,Table1[Police])</f>
        <v>1190</v>
      </c>
      <c r="D28" s="3">
        <f>SUBTOTAL(109,Table1[Healthcare])</f>
        <v>1095</v>
      </c>
      <c r="E28" s="3">
        <f>SUBTOTAL(109,Table1[Private citizen])</f>
        <v>618</v>
      </c>
      <c r="F28" s="3">
        <f>SUBTOTAL(109,Table1[Other])</f>
        <v>2118</v>
      </c>
      <c r="G28" s="3">
        <f>SUBTOTAL(109,Table1[Total])</f>
        <v>6046</v>
      </c>
      <c r="H28" s="3" t="s">
        <v>16</v>
      </c>
      <c r="I28" s="3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2020-07-09T09:15:28Z</dcterms:created>
  <dcterms:modified xsi:type="dcterms:W3CDTF">2020-07-09T09:16:49Z</dcterms:modified>
</cp:coreProperties>
</file>