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1\23800\23834 Rowe - WDTK\"/>
    </mc:Choice>
  </mc:AlternateContent>
  <xr:revisionPtr revIDLastSave="0" documentId="13_ncr:1_{05F20AE8-0394-46AD-A872-A0DB7F85CE07}" xr6:coauthVersionLast="45" xr6:coauthVersionMax="45" xr10:uidLastSave="{00000000-0000-0000-0000-000000000000}"/>
  <bookViews>
    <workbookView xWindow="19080" yWindow="-120" windowWidth="19440" windowHeight="15000" xr2:uid="{1AD7E03B-D6AF-4577-8A37-648927D9A19A}"/>
  </bookViews>
  <sheets>
    <sheet name="238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8" i="1" l="1"/>
  <c r="D245" i="1"/>
  <c r="D243" i="1"/>
  <c r="D229" i="1" l="1"/>
  <c r="D221" i="1"/>
  <c r="D144" i="1" l="1"/>
  <c r="D137" i="1"/>
  <c r="D122" i="1"/>
  <c r="D102" i="1"/>
  <c r="D100" i="1"/>
  <c r="D84" i="1"/>
  <c r="D88" i="1" s="1"/>
  <c r="D69" i="1" l="1"/>
  <c r="D71" i="1" s="1"/>
  <c r="D55" i="1"/>
  <c r="D59" i="1" s="1"/>
  <c r="C21" i="1"/>
  <c r="B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D21" i="1" l="1"/>
</calcChain>
</file>

<file path=xl/sharedStrings.xml><?xml version="1.0" encoding="utf-8"?>
<sst xmlns="http://schemas.openxmlformats.org/spreadsheetml/2006/main" count="204" uniqueCount="170">
  <si>
    <t>Section 1 - Service Points Open to the Public at 31st March 2021</t>
  </si>
  <si>
    <t>Statutory</t>
  </si>
  <si>
    <t>Non-Statutory</t>
  </si>
  <si>
    <t>Total</t>
  </si>
  <si>
    <t>60+ hours</t>
  </si>
  <si>
    <t>55-59 hours</t>
  </si>
  <si>
    <t>50-54 hours</t>
  </si>
  <si>
    <t>45-49 hours</t>
  </si>
  <si>
    <t>40-44 hours</t>
  </si>
  <si>
    <t>35-39 hours</t>
  </si>
  <si>
    <t>30-34 hours</t>
  </si>
  <si>
    <t>25-29 hours</t>
  </si>
  <si>
    <t>20-24 hours</t>
  </si>
  <si>
    <t>15-19 hours</t>
  </si>
  <si>
    <t>10-14 hours</t>
  </si>
  <si>
    <t xml:space="preserve">Mobile Libraries open over 10 hours </t>
  </si>
  <si>
    <t xml:space="preserve">Mobile Libraries open under 10 hours </t>
  </si>
  <si>
    <t>Static Libraries open under 10 hours</t>
  </si>
  <si>
    <t>Libraries permanently closed during 2020-21</t>
  </si>
  <si>
    <t>Libraries opened during 2020-21</t>
  </si>
  <si>
    <t>Busiest Service Point in 2020-21 in terms of issues per annum</t>
  </si>
  <si>
    <t>Name : Beaumont Leys Library</t>
  </si>
  <si>
    <t>No. of issues per annum</t>
  </si>
  <si>
    <t>Busiest Service Point in 2020-21 in terms of visits per annum</t>
  </si>
  <si>
    <t>No. of visits per annum</t>
  </si>
  <si>
    <t>Number of Electronic Workstations</t>
  </si>
  <si>
    <t xml:space="preserve">Number of hours available for use of and access to the internet </t>
  </si>
  <si>
    <t>Number of hours record for use of and access to the internet</t>
  </si>
  <si>
    <t xml:space="preserve">Number of service pints that have a public access Wi-Fi network available </t>
  </si>
  <si>
    <t>Number of hours of recorded usage of public access Wi-Fi</t>
  </si>
  <si>
    <t>Section 2 - Book Stock</t>
  </si>
  <si>
    <t>Total Book Stock at 1 April 2020</t>
  </si>
  <si>
    <t>Reference Books</t>
  </si>
  <si>
    <t>Lending stock :</t>
  </si>
  <si>
    <t>Adult Fiction</t>
  </si>
  <si>
    <t>Adult Non-Fiction</t>
  </si>
  <si>
    <t>Children's Fiction</t>
  </si>
  <si>
    <t>Children's Non-Fiction</t>
  </si>
  <si>
    <t>Total Lending Stock</t>
  </si>
  <si>
    <t>Reserve Stock and Unallocated</t>
  </si>
  <si>
    <t>Total Book Stock at 31 March 2021</t>
  </si>
  <si>
    <t>Stock for Loan</t>
  </si>
  <si>
    <t>Total Book Acquisitions During 2020-21</t>
  </si>
  <si>
    <t>Total Book Acquisitions in 2019-20</t>
  </si>
  <si>
    <t>Section 3 - Audio, Visual &amp; Other Items</t>
  </si>
  <si>
    <t>For Reference (CD ROM's, Multi Media, Software etc.)</t>
  </si>
  <si>
    <t>Lending Stock</t>
  </si>
  <si>
    <t>Sound Recordings - Adult Talking Books</t>
  </si>
  <si>
    <t>Sound Recordings - Children's Talking Books</t>
  </si>
  <si>
    <t>Audio, Visual &amp; Other Stock as at 31 March 2021</t>
  </si>
  <si>
    <t>Audio, Visual &amp; Other Acquisitions During 2020-21</t>
  </si>
  <si>
    <t>Stock for loan</t>
  </si>
  <si>
    <t>Total Audio, Visual Stock as at 31 March 2021</t>
  </si>
  <si>
    <t>Total Audio, Visual Stock in 2019-20</t>
  </si>
  <si>
    <t xml:space="preserve">Section 4 - Electronic Items </t>
  </si>
  <si>
    <t>Electronic Items as at 31 March 2021</t>
  </si>
  <si>
    <t>eBooks</t>
  </si>
  <si>
    <t xml:space="preserve">eAudio </t>
  </si>
  <si>
    <t>Music streaming</t>
  </si>
  <si>
    <t>Film streaming</t>
  </si>
  <si>
    <t>Hardware</t>
  </si>
  <si>
    <t>Section 5 - Numbers of Staff</t>
  </si>
  <si>
    <t>Public Library Statistics 2020-21</t>
  </si>
  <si>
    <t>Professional Staff</t>
  </si>
  <si>
    <t>All Other Paid Staff</t>
  </si>
  <si>
    <t>Total Staff</t>
  </si>
  <si>
    <t>Section 6 - Volunteers</t>
  </si>
  <si>
    <t>Number of volunteers in 2020-21</t>
  </si>
  <si>
    <t>Section 7 - Annual Issues</t>
  </si>
  <si>
    <t>Book Issues</t>
  </si>
  <si>
    <t>Total Book Issues</t>
  </si>
  <si>
    <t>Total Book Issues in 2019-20</t>
  </si>
  <si>
    <t>Sound Recordings - Children's  Talking Books</t>
  </si>
  <si>
    <t>Electronic Issues</t>
  </si>
  <si>
    <t>Section 8 - Request Service</t>
  </si>
  <si>
    <t>Number of requests for specific items</t>
  </si>
  <si>
    <t>Number of requests of which are online</t>
  </si>
  <si>
    <t>Book Request Service</t>
  </si>
  <si>
    <t>Percentage of requested books supplied within 7 days</t>
  </si>
  <si>
    <t>Percentage of requested books supplied within 15 days</t>
  </si>
  <si>
    <t>Percentage of requested books supplied within 30 days</t>
  </si>
  <si>
    <t>Section 9 - Enquiries</t>
  </si>
  <si>
    <t>Section 10 - Library Users</t>
  </si>
  <si>
    <t>Active Borrowers</t>
  </si>
  <si>
    <t>Number of active borrowers in 2020-21</t>
  </si>
  <si>
    <t>Number of active borrowers in 2019-20</t>
  </si>
  <si>
    <t>Housebound Readers</t>
  </si>
  <si>
    <t>Number of Housebound Readers in 2020-21</t>
  </si>
  <si>
    <t>Visits</t>
  </si>
  <si>
    <t>Number of physical visits to library premises</t>
  </si>
  <si>
    <t>Number of physical visits to library premises in 2019-20</t>
  </si>
  <si>
    <t>Virtual visits</t>
  </si>
  <si>
    <t>Number of visits to the network resource in 2020-21</t>
  </si>
  <si>
    <t>Section 11 - Inter Library Loans</t>
  </si>
  <si>
    <t>Inter Library Loans supplied to other libraries</t>
  </si>
  <si>
    <t>Inter Library Loans received from other libraries</t>
  </si>
  <si>
    <t>Section 12 - Financial Information</t>
  </si>
  <si>
    <t>Revenue Expenditure</t>
  </si>
  <si>
    <t>Employees</t>
  </si>
  <si>
    <t>Premises</t>
  </si>
  <si>
    <t>Supplies and Services :</t>
  </si>
  <si>
    <t>Books &amp; Pamphlets</t>
  </si>
  <si>
    <t>Reference</t>
  </si>
  <si>
    <t>Newspapers, Periodicals and Magazines</t>
  </si>
  <si>
    <t>Music, Videos and DVD's &amp; Multi Media</t>
  </si>
  <si>
    <t>eNewspapers, eMagazines and eComics</t>
  </si>
  <si>
    <t>eAudio</t>
  </si>
  <si>
    <t>Music Streaming</t>
  </si>
  <si>
    <t>Film Streaming</t>
  </si>
  <si>
    <t>Online/Electronic</t>
  </si>
  <si>
    <t>Other - Bibliographic Tools</t>
  </si>
  <si>
    <t>Bookbinding</t>
  </si>
  <si>
    <t>Total Expenditure on Materials</t>
  </si>
  <si>
    <t>Computing costs</t>
  </si>
  <si>
    <t>Other Supplies &amp; Services</t>
  </si>
  <si>
    <t>Transport</t>
  </si>
  <si>
    <t>Third Party Payments</t>
  </si>
  <si>
    <t>Support Services Costs</t>
  </si>
  <si>
    <t>Total Revenue Expenditure</t>
  </si>
  <si>
    <t>Revenue Income</t>
  </si>
  <si>
    <t>Overdue Charges</t>
  </si>
  <si>
    <t>Reservation Fees</t>
  </si>
  <si>
    <t>Lettings</t>
  </si>
  <si>
    <t>Hire of Audio and Visuals Materials</t>
  </si>
  <si>
    <t>Electronic Revenue</t>
  </si>
  <si>
    <t>Specific Grants</t>
  </si>
  <si>
    <t>Receipts from the Public</t>
  </si>
  <si>
    <t>Corporate Income</t>
  </si>
  <si>
    <t>Total Revenue Income</t>
  </si>
  <si>
    <t>Net Expenditure</t>
  </si>
  <si>
    <t>Net expenditure in 2019-20</t>
  </si>
  <si>
    <t>Section 13 - Supplementary Financial Information</t>
  </si>
  <si>
    <t>Capital Expenditure</t>
  </si>
  <si>
    <t>New Buildings</t>
  </si>
  <si>
    <t>Refurbishment of Premises</t>
  </si>
  <si>
    <t>IT Investment</t>
  </si>
  <si>
    <t>Books and Pamphlets</t>
  </si>
  <si>
    <t>Other Library Materials</t>
  </si>
  <si>
    <t>Other Capital Expenditure</t>
  </si>
  <si>
    <t>Total Capital Expenditure</t>
  </si>
  <si>
    <t>Section 14 - Memorandum</t>
  </si>
  <si>
    <t>Electronic Issues - eBooks -  Adult Fiction</t>
  </si>
  <si>
    <t>Electronic Issues - eBooks - Adult Non-Fiction</t>
  </si>
  <si>
    <t>Electronic Issues - eBooks -  Children's Fiction</t>
  </si>
  <si>
    <t>Electronic Issues - eBooks -  Children's Non- Fiction</t>
  </si>
  <si>
    <t>Electronic Issues - eAudio -  Adult Fiction</t>
  </si>
  <si>
    <t>Electronic Issues - eAudio - Adult Non-Fiction</t>
  </si>
  <si>
    <t>Electronic Issues - eAudio -  Children's Fiction</t>
  </si>
  <si>
    <t>Electronic Issues - eAudio -  Children's Non- Fiction</t>
  </si>
  <si>
    <t>Number of Physical Events in 2020-21</t>
  </si>
  <si>
    <t>Number of Virtual Events in 2020-21</t>
  </si>
  <si>
    <t>Number of attendees to physical events in 2020-21</t>
  </si>
  <si>
    <t>Number of attendees to virtual events in 2020-21</t>
  </si>
  <si>
    <t>Number of Static Service Point Open (Scheduled Hours)</t>
  </si>
  <si>
    <t>Percentage of total scheduled opening hours per week staffed</t>
  </si>
  <si>
    <t>Percentage of total scheduled opening hours per week unstaffed</t>
  </si>
  <si>
    <t>Number of devices with libraries catalogue, internet access and OPAC's at 31st March 2021</t>
  </si>
  <si>
    <t>Book Acquisitions</t>
  </si>
  <si>
    <t>Music, Videos &amp; DVD's and Multi Media</t>
  </si>
  <si>
    <t>Total Audio, Visual &amp; Other Acquisitions</t>
  </si>
  <si>
    <t>Total Audio, Visual &amp; Other Acquisitions in 2019-20</t>
  </si>
  <si>
    <t>eNewspapers, eMagazines &amp; eComics</t>
  </si>
  <si>
    <t>Number of Staff in post as at 31 March 2021</t>
  </si>
  <si>
    <t>Book Stock as at 31 March 2021</t>
  </si>
  <si>
    <t>Audio, Visual &amp; Other Issues</t>
  </si>
  <si>
    <t>Music, Videos and DVD's &amp; multi-media</t>
  </si>
  <si>
    <t>Total Audio, Visual &amp; Other Issues</t>
  </si>
  <si>
    <t>Total Audio, Visual &amp; Other Issues in 2019-20</t>
  </si>
  <si>
    <t>Number of enquires</t>
  </si>
  <si>
    <t>Provision of Library Services to other Local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</si>
</sst>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£&quot;#,##0;\-&quot;£&quot;#,##0"/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0" fontId="0" fillId="0" borderId="0" xfId="0" applyNumberFormat="1"/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9" fontId="0" fillId="0" borderId="0" xfId="0" applyNumberFormat="1"/>
    <xf numFmtId="164" fontId="0" fillId="0" borderId="0" xfId="0" applyNumberFormat="1"/>
    <xf numFmtId="5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E726-79D8-456B-A778-79CAD17A6ED4}">
  <dimension ref="A1:D274"/>
  <sheetViews>
    <sheetView tabSelected="1" topLeftCell="A250" workbookViewId="0">
      <selection activeCell="A280" sqref="A280"/>
    </sheetView>
  </sheetViews>
  <sheetFormatPr defaultRowHeight="15" x14ac:dyDescent="0.25"/>
  <cols>
    <col min="1" max="1" width="57.85546875" bestFit="1" customWidth="1"/>
    <col min="3" max="3" width="13.7109375" bestFit="1" customWidth="1"/>
    <col min="4" max="4" width="12.5703125" bestFit="1" customWidth="1"/>
  </cols>
  <sheetData>
    <row r="1" spans="1:4" x14ac:dyDescent="0.25">
      <c r="A1" s="1" t="s">
        <v>62</v>
      </c>
    </row>
    <row r="3" spans="1:4" x14ac:dyDescent="0.25">
      <c r="A3" s="1" t="s">
        <v>0</v>
      </c>
    </row>
    <row r="5" spans="1:4" x14ac:dyDescent="0.25">
      <c r="A5" s="2" t="s">
        <v>153</v>
      </c>
      <c r="B5" s="3" t="s">
        <v>1</v>
      </c>
      <c r="C5" s="3" t="s">
        <v>2</v>
      </c>
      <c r="D5" s="3" t="s">
        <v>3</v>
      </c>
    </row>
    <row r="6" spans="1:4" x14ac:dyDescent="0.25">
      <c r="A6" s="2"/>
      <c r="B6" s="3"/>
      <c r="C6" s="3"/>
      <c r="D6" s="3"/>
    </row>
    <row r="7" spans="1:4" x14ac:dyDescent="0.25">
      <c r="A7" s="2" t="s">
        <v>4</v>
      </c>
      <c r="B7" s="3">
        <v>2</v>
      </c>
      <c r="C7" s="3">
        <v>0</v>
      </c>
      <c r="D7" s="3">
        <f>SUM(B7:C7)</f>
        <v>2</v>
      </c>
    </row>
    <row r="8" spans="1:4" x14ac:dyDescent="0.25">
      <c r="A8" s="2" t="s">
        <v>5</v>
      </c>
      <c r="B8" s="3">
        <v>1</v>
      </c>
      <c r="C8" s="3">
        <v>0</v>
      </c>
      <c r="D8" s="3">
        <f t="shared" ref="D8:D20" si="0">SUM(B8:C8)</f>
        <v>1</v>
      </c>
    </row>
    <row r="9" spans="1:4" x14ac:dyDescent="0.25">
      <c r="A9" s="2" t="s">
        <v>6</v>
      </c>
      <c r="B9" s="3">
        <v>5</v>
      </c>
      <c r="C9" s="3">
        <v>0</v>
      </c>
      <c r="D9" s="3">
        <f t="shared" si="0"/>
        <v>5</v>
      </c>
    </row>
    <row r="10" spans="1:4" x14ac:dyDescent="0.25">
      <c r="A10" s="2" t="s">
        <v>7</v>
      </c>
      <c r="B10" s="3">
        <v>4</v>
      </c>
      <c r="C10" s="3">
        <v>0</v>
      </c>
      <c r="D10" s="3">
        <f t="shared" si="0"/>
        <v>4</v>
      </c>
    </row>
    <row r="11" spans="1:4" x14ac:dyDescent="0.25">
      <c r="A11" s="2" t="s">
        <v>8</v>
      </c>
      <c r="B11" s="3">
        <v>3</v>
      </c>
      <c r="C11" s="3">
        <v>1</v>
      </c>
      <c r="D11" s="3">
        <f t="shared" si="0"/>
        <v>4</v>
      </c>
    </row>
    <row r="12" spans="1:4" x14ac:dyDescent="0.25">
      <c r="A12" s="2" t="s">
        <v>9</v>
      </c>
      <c r="B12" s="3">
        <v>0</v>
      </c>
      <c r="C12" s="3">
        <v>0</v>
      </c>
      <c r="D12" s="3">
        <f t="shared" si="0"/>
        <v>0</v>
      </c>
    </row>
    <row r="13" spans="1:4" x14ac:dyDescent="0.25">
      <c r="A13" s="2" t="s">
        <v>10</v>
      </c>
      <c r="B13" s="3">
        <v>0</v>
      </c>
      <c r="C13" s="3">
        <v>0</v>
      </c>
      <c r="D13" s="3">
        <f t="shared" si="0"/>
        <v>0</v>
      </c>
    </row>
    <row r="14" spans="1:4" x14ac:dyDescent="0.25">
      <c r="A14" s="2" t="s">
        <v>11</v>
      </c>
      <c r="B14" s="3">
        <v>1</v>
      </c>
      <c r="C14" s="3">
        <v>0</v>
      </c>
      <c r="D14" s="3">
        <f t="shared" si="0"/>
        <v>1</v>
      </c>
    </row>
    <row r="15" spans="1:4" x14ac:dyDescent="0.25">
      <c r="A15" s="2" t="s">
        <v>12</v>
      </c>
      <c r="B15" s="3">
        <v>0</v>
      </c>
      <c r="C15" s="3">
        <v>0</v>
      </c>
      <c r="D15" s="3">
        <f t="shared" si="0"/>
        <v>0</v>
      </c>
    </row>
    <row r="16" spans="1:4" x14ac:dyDescent="0.25">
      <c r="A16" s="2" t="s">
        <v>13</v>
      </c>
      <c r="B16" s="3">
        <v>0</v>
      </c>
      <c r="C16" s="3">
        <v>0</v>
      </c>
      <c r="D16" s="3">
        <f t="shared" si="0"/>
        <v>0</v>
      </c>
    </row>
    <row r="17" spans="1:4" x14ac:dyDescent="0.25">
      <c r="A17" s="2" t="s">
        <v>14</v>
      </c>
      <c r="B17" s="3">
        <v>0</v>
      </c>
      <c r="C17" s="3">
        <v>0</v>
      </c>
      <c r="D17" s="3">
        <f t="shared" si="0"/>
        <v>0</v>
      </c>
    </row>
    <row r="18" spans="1:4" x14ac:dyDescent="0.25">
      <c r="A18" s="2" t="s">
        <v>15</v>
      </c>
      <c r="B18" s="3">
        <v>0</v>
      </c>
      <c r="C18" s="3">
        <v>2</v>
      </c>
      <c r="D18" s="3">
        <f t="shared" si="0"/>
        <v>2</v>
      </c>
    </row>
    <row r="19" spans="1:4" x14ac:dyDescent="0.25">
      <c r="A19" s="2" t="s">
        <v>16</v>
      </c>
      <c r="B19" s="3">
        <v>0</v>
      </c>
      <c r="C19" s="3">
        <v>0</v>
      </c>
      <c r="D19" s="3">
        <f t="shared" si="0"/>
        <v>0</v>
      </c>
    </row>
    <row r="20" spans="1:4" x14ac:dyDescent="0.25">
      <c r="A20" s="2" t="s">
        <v>17</v>
      </c>
      <c r="B20" s="3">
        <v>0</v>
      </c>
      <c r="C20" s="3">
        <v>0</v>
      </c>
      <c r="D20" s="3">
        <f t="shared" si="0"/>
        <v>0</v>
      </c>
    </row>
    <row r="21" spans="1:4" x14ac:dyDescent="0.25">
      <c r="A21" s="4" t="s">
        <v>3</v>
      </c>
      <c r="B21" s="3">
        <f>SUM(B7:B20)</f>
        <v>16</v>
      </c>
      <c r="C21" s="3">
        <f t="shared" ref="C21:D21" si="1">SUM(C7:C20)</f>
        <v>3</v>
      </c>
      <c r="D21" s="3">
        <f t="shared" si="1"/>
        <v>19</v>
      </c>
    </row>
    <row r="24" spans="1:4" x14ac:dyDescent="0.25">
      <c r="A24" t="s">
        <v>154</v>
      </c>
      <c r="D24" s="5">
        <v>0.96399999999999997</v>
      </c>
    </row>
    <row r="25" spans="1:4" x14ac:dyDescent="0.25">
      <c r="A25" t="s">
        <v>155</v>
      </c>
      <c r="D25" s="5">
        <v>3.5999999999999997E-2</v>
      </c>
    </row>
    <row r="27" spans="1:4" x14ac:dyDescent="0.25">
      <c r="A27" t="s">
        <v>18</v>
      </c>
      <c r="D27">
        <v>0</v>
      </c>
    </row>
    <row r="28" spans="1:4" x14ac:dyDescent="0.25">
      <c r="A28" t="s">
        <v>19</v>
      </c>
      <c r="D28">
        <v>0</v>
      </c>
    </row>
    <row r="30" spans="1:4" x14ac:dyDescent="0.25">
      <c r="A30" t="s">
        <v>20</v>
      </c>
    </row>
    <row r="31" spans="1:4" x14ac:dyDescent="0.25">
      <c r="A31" t="s">
        <v>21</v>
      </c>
      <c r="B31" s="12" t="s">
        <v>22</v>
      </c>
      <c r="C31" s="12"/>
      <c r="D31" s="6">
        <v>9893</v>
      </c>
    </row>
    <row r="33" spans="1:4" x14ac:dyDescent="0.25">
      <c r="A33" t="s">
        <v>23</v>
      </c>
    </row>
    <row r="34" spans="1:4" x14ac:dyDescent="0.25">
      <c r="A34" t="s">
        <v>21</v>
      </c>
      <c r="B34" s="12" t="s">
        <v>24</v>
      </c>
      <c r="C34" s="12"/>
      <c r="D34" s="6">
        <v>3243</v>
      </c>
    </row>
    <row r="36" spans="1:4" x14ac:dyDescent="0.25">
      <c r="A36" t="s">
        <v>25</v>
      </c>
    </row>
    <row r="37" spans="1:4" x14ac:dyDescent="0.25">
      <c r="A37" s="12" t="s">
        <v>156</v>
      </c>
      <c r="B37" s="12"/>
      <c r="C37" s="12"/>
      <c r="D37">
        <v>170</v>
      </c>
    </row>
    <row r="38" spans="1:4" x14ac:dyDescent="0.25">
      <c r="A38" s="12" t="s">
        <v>26</v>
      </c>
      <c r="B38" s="12"/>
      <c r="C38" s="12"/>
      <c r="D38" s="6">
        <v>56160</v>
      </c>
    </row>
    <row r="39" spans="1:4" x14ac:dyDescent="0.25">
      <c r="A39" s="12" t="s">
        <v>27</v>
      </c>
      <c r="B39" s="12"/>
      <c r="C39" s="12"/>
      <c r="D39" s="6">
        <v>10379</v>
      </c>
    </row>
    <row r="40" spans="1:4" x14ac:dyDescent="0.25">
      <c r="A40" s="12" t="s">
        <v>28</v>
      </c>
      <c r="B40" s="12"/>
      <c r="C40" s="12"/>
      <c r="D40">
        <v>16</v>
      </c>
    </row>
    <row r="41" spans="1:4" x14ac:dyDescent="0.25">
      <c r="A41" s="12" t="s">
        <v>29</v>
      </c>
      <c r="B41" s="12"/>
      <c r="C41" s="12"/>
      <c r="D41" s="6">
        <v>14093</v>
      </c>
    </row>
    <row r="44" spans="1:4" x14ac:dyDescent="0.25">
      <c r="A44" s="1" t="s">
        <v>30</v>
      </c>
    </row>
    <row r="46" spans="1:4" x14ac:dyDescent="0.25">
      <c r="A46" t="s">
        <v>31</v>
      </c>
      <c r="D46" s="6">
        <v>546443</v>
      </c>
    </row>
    <row r="48" spans="1:4" x14ac:dyDescent="0.25">
      <c r="A48" t="s">
        <v>163</v>
      </c>
    </row>
    <row r="49" spans="1:4" x14ac:dyDescent="0.25">
      <c r="A49" t="s">
        <v>32</v>
      </c>
      <c r="D49" s="6">
        <v>10759</v>
      </c>
    </row>
    <row r="50" spans="1:4" x14ac:dyDescent="0.25">
      <c r="A50" t="s">
        <v>33</v>
      </c>
    </row>
    <row r="51" spans="1:4" x14ac:dyDescent="0.25">
      <c r="B51" s="12" t="s">
        <v>34</v>
      </c>
      <c r="C51" s="12"/>
      <c r="D51" s="6">
        <v>99334</v>
      </c>
    </row>
    <row r="52" spans="1:4" x14ac:dyDescent="0.25">
      <c r="B52" s="12" t="s">
        <v>35</v>
      </c>
      <c r="C52" s="12"/>
      <c r="D52" s="6">
        <v>128355</v>
      </c>
    </row>
    <row r="53" spans="1:4" x14ac:dyDescent="0.25">
      <c r="B53" s="12" t="s">
        <v>36</v>
      </c>
      <c r="C53" s="12"/>
      <c r="D53" s="6">
        <v>160132</v>
      </c>
    </row>
    <row r="54" spans="1:4" x14ac:dyDescent="0.25">
      <c r="B54" s="12" t="s">
        <v>37</v>
      </c>
      <c r="C54" s="12"/>
      <c r="D54" s="6">
        <v>42800</v>
      </c>
    </row>
    <row r="55" spans="1:4" s="7" customFormat="1" x14ac:dyDescent="0.25">
      <c r="A55" s="7" t="s">
        <v>38</v>
      </c>
      <c r="D55" s="8">
        <f>SUM(D51:D54)</f>
        <v>430621</v>
      </c>
    </row>
    <row r="57" spans="1:4" x14ac:dyDescent="0.25">
      <c r="A57" t="s">
        <v>39</v>
      </c>
      <c r="D57" s="6">
        <v>17459</v>
      </c>
    </row>
    <row r="59" spans="1:4" x14ac:dyDescent="0.25">
      <c r="A59" t="s">
        <v>40</v>
      </c>
      <c r="D59" s="6">
        <f>SUM(D49+D55+D57)</f>
        <v>458839</v>
      </c>
    </row>
    <row r="61" spans="1:4" x14ac:dyDescent="0.25">
      <c r="A61" t="s">
        <v>157</v>
      </c>
    </row>
    <row r="63" spans="1:4" x14ac:dyDescent="0.25">
      <c r="A63" t="s">
        <v>32</v>
      </c>
      <c r="D63">
        <v>33</v>
      </c>
    </row>
    <row r="65" spans="1:4" x14ac:dyDescent="0.25">
      <c r="A65" t="s">
        <v>41</v>
      </c>
      <c r="B65" s="12" t="s">
        <v>34</v>
      </c>
      <c r="C65" s="12"/>
      <c r="D65" s="6">
        <v>4465</v>
      </c>
    </row>
    <row r="66" spans="1:4" x14ac:dyDescent="0.25">
      <c r="B66" s="12" t="s">
        <v>35</v>
      </c>
      <c r="C66" s="12"/>
      <c r="D66" s="6">
        <v>3060</v>
      </c>
    </row>
    <row r="67" spans="1:4" x14ac:dyDescent="0.25">
      <c r="B67" s="12" t="s">
        <v>36</v>
      </c>
      <c r="C67" s="12"/>
      <c r="D67" s="6">
        <v>13183</v>
      </c>
    </row>
    <row r="68" spans="1:4" x14ac:dyDescent="0.25">
      <c r="B68" s="12" t="s">
        <v>37</v>
      </c>
      <c r="C68" s="12"/>
      <c r="D68" s="6">
        <v>2713</v>
      </c>
    </row>
    <row r="69" spans="1:4" x14ac:dyDescent="0.25">
      <c r="A69" t="s">
        <v>38</v>
      </c>
      <c r="D69" s="6">
        <f>SUM(D65:D68)</f>
        <v>23421</v>
      </c>
    </row>
    <row r="71" spans="1:4" x14ac:dyDescent="0.25">
      <c r="A71" t="s">
        <v>42</v>
      </c>
      <c r="D71" s="6">
        <f>SUM(D63+D69)</f>
        <v>23454</v>
      </c>
    </row>
    <row r="72" spans="1:4" x14ac:dyDescent="0.25">
      <c r="A72" t="s">
        <v>43</v>
      </c>
      <c r="D72" s="6">
        <v>36530</v>
      </c>
    </row>
    <row r="74" spans="1:4" x14ac:dyDescent="0.25">
      <c r="A74" s="1" t="s">
        <v>44</v>
      </c>
    </row>
    <row r="76" spans="1:4" x14ac:dyDescent="0.25">
      <c r="A76" t="s">
        <v>49</v>
      </c>
    </row>
    <row r="78" spans="1:4" x14ac:dyDescent="0.25">
      <c r="A78" t="s">
        <v>45</v>
      </c>
      <c r="D78">
        <v>117</v>
      </c>
    </row>
    <row r="80" spans="1:4" x14ac:dyDescent="0.25">
      <c r="A80" t="s">
        <v>46</v>
      </c>
    </row>
    <row r="81" spans="1:4" x14ac:dyDescent="0.25">
      <c r="A81" t="s">
        <v>47</v>
      </c>
      <c r="D81" s="6">
        <v>8981</v>
      </c>
    </row>
    <row r="82" spans="1:4" x14ac:dyDescent="0.25">
      <c r="A82" t="s">
        <v>48</v>
      </c>
      <c r="D82" s="6">
        <v>598</v>
      </c>
    </row>
    <row r="83" spans="1:4" x14ac:dyDescent="0.25">
      <c r="A83" t="s">
        <v>158</v>
      </c>
      <c r="D83" s="6">
        <v>21322</v>
      </c>
    </row>
    <row r="84" spans="1:4" x14ac:dyDescent="0.25">
      <c r="A84" t="s">
        <v>38</v>
      </c>
      <c r="D84" s="6">
        <f>SUM(D81:D83)</f>
        <v>30901</v>
      </c>
    </row>
    <row r="86" spans="1:4" x14ac:dyDescent="0.25">
      <c r="A86" t="s">
        <v>39</v>
      </c>
      <c r="D86" s="6">
        <v>13912</v>
      </c>
    </row>
    <row r="88" spans="1:4" x14ac:dyDescent="0.25">
      <c r="A88" t="s">
        <v>52</v>
      </c>
      <c r="D88" s="6">
        <f>SUM(D78+D84+D86)</f>
        <v>44930</v>
      </c>
    </row>
    <row r="89" spans="1:4" x14ac:dyDescent="0.25">
      <c r="A89" t="s">
        <v>53</v>
      </c>
      <c r="D89" s="6">
        <v>48615</v>
      </c>
    </row>
    <row r="92" spans="1:4" x14ac:dyDescent="0.25">
      <c r="A92" t="s">
        <v>50</v>
      </c>
    </row>
    <row r="94" spans="1:4" x14ac:dyDescent="0.25">
      <c r="A94" t="s">
        <v>45</v>
      </c>
      <c r="D94">
        <v>21</v>
      </c>
    </row>
    <row r="96" spans="1:4" x14ac:dyDescent="0.25">
      <c r="A96" t="s">
        <v>51</v>
      </c>
    </row>
    <row r="97" spans="1:4" x14ac:dyDescent="0.25">
      <c r="A97" t="s">
        <v>47</v>
      </c>
      <c r="D97">
        <v>806</v>
      </c>
    </row>
    <row r="98" spans="1:4" x14ac:dyDescent="0.25">
      <c r="A98" t="s">
        <v>48</v>
      </c>
      <c r="D98">
        <v>6</v>
      </c>
    </row>
    <row r="99" spans="1:4" x14ac:dyDescent="0.25">
      <c r="A99" t="s">
        <v>158</v>
      </c>
      <c r="D99">
        <v>143</v>
      </c>
    </row>
    <row r="100" spans="1:4" x14ac:dyDescent="0.25">
      <c r="A100" t="s">
        <v>38</v>
      </c>
      <c r="D100">
        <f>SUM(D97:D99)</f>
        <v>955</v>
      </c>
    </row>
    <row r="102" spans="1:4" x14ac:dyDescent="0.25">
      <c r="A102" t="s">
        <v>159</v>
      </c>
      <c r="D102">
        <f>SUM(D94+D100)</f>
        <v>976</v>
      </c>
    </row>
    <row r="103" spans="1:4" x14ac:dyDescent="0.25">
      <c r="A103" t="s">
        <v>160</v>
      </c>
      <c r="D103" s="6">
        <v>1313</v>
      </c>
    </row>
    <row r="106" spans="1:4" x14ac:dyDescent="0.25">
      <c r="A106" s="1" t="s">
        <v>54</v>
      </c>
    </row>
    <row r="108" spans="1:4" x14ac:dyDescent="0.25">
      <c r="A108" t="s">
        <v>55</v>
      </c>
    </row>
    <row r="109" spans="1:4" x14ac:dyDescent="0.25">
      <c r="A109" t="s">
        <v>56</v>
      </c>
      <c r="D109" s="6">
        <v>13546</v>
      </c>
    </row>
    <row r="110" spans="1:4" x14ac:dyDescent="0.25">
      <c r="A110" t="s">
        <v>161</v>
      </c>
      <c r="D110" s="6">
        <v>2911</v>
      </c>
    </row>
    <row r="111" spans="1:4" x14ac:dyDescent="0.25">
      <c r="A111" t="s">
        <v>57</v>
      </c>
      <c r="D111" s="6">
        <v>3448</v>
      </c>
    </row>
    <row r="112" spans="1:4" x14ac:dyDescent="0.25">
      <c r="A112" t="s">
        <v>58</v>
      </c>
      <c r="D112" s="6">
        <v>0</v>
      </c>
    </row>
    <row r="113" spans="1:4" x14ac:dyDescent="0.25">
      <c r="A113" t="s">
        <v>59</v>
      </c>
      <c r="D113" s="6">
        <v>0</v>
      </c>
    </row>
    <row r="114" spans="1:4" x14ac:dyDescent="0.25">
      <c r="A114" t="s">
        <v>60</v>
      </c>
      <c r="D114" s="6">
        <v>0</v>
      </c>
    </row>
    <row r="117" spans="1:4" x14ac:dyDescent="0.25">
      <c r="A117" s="1" t="s">
        <v>61</v>
      </c>
    </row>
    <row r="119" spans="1:4" x14ac:dyDescent="0.25">
      <c r="A119" t="s">
        <v>162</v>
      </c>
    </row>
    <row r="120" spans="1:4" x14ac:dyDescent="0.25">
      <c r="A120" t="s">
        <v>63</v>
      </c>
      <c r="D120">
        <v>11</v>
      </c>
    </row>
    <row r="121" spans="1:4" x14ac:dyDescent="0.25">
      <c r="A121" t="s">
        <v>64</v>
      </c>
      <c r="D121">
        <v>68</v>
      </c>
    </row>
    <row r="122" spans="1:4" x14ac:dyDescent="0.25">
      <c r="A122" t="s">
        <v>65</v>
      </c>
      <c r="D122">
        <f>SUM(D120:D121)</f>
        <v>79</v>
      </c>
    </row>
    <row r="125" spans="1:4" x14ac:dyDescent="0.25">
      <c r="A125" s="1" t="s">
        <v>66</v>
      </c>
    </row>
    <row r="127" spans="1:4" x14ac:dyDescent="0.25">
      <c r="A127" t="s">
        <v>67</v>
      </c>
      <c r="D127">
        <v>107</v>
      </c>
    </row>
    <row r="130" spans="1:4" x14ac:dyDescent="0.25">
      <c r="A130" s="1" t="s">
        <v>68</v>
      </c>
    </row>
    <row r="132" spans="1:4" x14ac:dyDescent="0.25">
      <c r="A132" t="s">
        <v>69</v>
      </c>
    </row>
    <row r="133" spans="1:4" x14ac:dyDescent="0.25">
      <c r="A133" t="s">
        <v>34</v>
      </c>
      <c r="D133" s="6">
        <v>17623</v>
      </c>
    </row>
    <row r="134" spans="1:4" x14ac:dyDescent="0.25">
      <c r="A134" t="s">
        <v>35</v>
      </c>
      <c r="D134" s="6">
        <v>7472</v>
      </c>
    </row>
    <row r="135" spans="1:4" x14ac:dyDescent="0.25">
      <c r="A135" t="s">
        <v>36</v>
      </c>
      <c r="D135" s="6">
        <v>28075</v>
      </c>
    </row>
    <row r="136" spans="1:4" x14ac:dyDescent="0.25">
      <c r="A136" t="s">
        <v>37</v>
      </c>
      <c r="D136" s="6">
        <v>2949</v>
      </c>
    </row>
    <row r="137" spans="1:4" x14ac:dyDescent="0.25">
      <c r="A137" t="s">
        <v>70</v>
      </c>
      <c r="D137" s="6">
        <f>SUM(D133:D136)</f>
        <v>56119</v>
      </c>
    </row>
    <row r="138" spans="1:4" x14ac:dyDescent="0.25">
      <c r="A138" t="s">
        <v>71</v>
      </c>
      <c r="D138" s="6">
        <v>587799</v>
      </c>
    </row>
    <row r="140" spans="1:4" x14ac:dyDescent="0.25">
      <c r="A140" t="s">
        <v>164</v>
      </c>
    </row>
    <row r="141" spans="1:4" x14ac:dyDescent="0.25">
      <c r="A141" t="s">
        <v>47</v>
      </c>
      <c r="D141" s="6">
        <v>1252</v>
      </c>
    </row>
    <row r="142" spans="1:4" x14ac:dyDescent="0.25">
      <c r="A142" t="s">
        <v>72</v>
      </c>
      <c r="D142">
        <v>32</v>
      </c>
    </row>
    <row r="143" spans="1:4" x14ac:dyDescent="0.25">
      <c r="A143" t="s">
        <v>165</v>
      </c>
      <c r="D143">
        <v>63</v>
      </c>
    </row>
    <row r="144" spans="1:4" x14ac:dyDescent="0.25">
      <c r="A144" t="s">
        <v>166</v>
      </c>
      <c r="D144" s="6">
        <f>SUM(D141:D143)</f>
        <v>1347</v>
      </c>
    </row>
    <row r="145" spans="1:4" x14ac:dyDescent="0.25">
      <c r="A145" t="s">
        <v>167</v>
      </c>
      <c r="D145" s="6">
        <v>15835</v>
      </c>
    </row>
    <row r="147" spans="1:4" x14ac:dyDescent="0.25">
      <c r="A147" t="s">
        <v>73</v>
      </c>
    </row>
    <row r="148" spans="1:4" x14ac:dyDescent="0.25">
      <c r="A148" t="s">
        <v>56</v>
      </c>
      <c r="D148" s="6">
        <v>47002</v>
      </c>
    </row>
    <row r="149" spans="1:4" x14ac:dyDescent="0.25">
      <c r="A149" t="s">
        <v>161</v>
      </c>
      <c r="D149" s="6">
        <v>11147</v>
      </c>
    </row>
    <row r="150" spans="1:4" x14ac:dyDescent="0.25">
      <c r="A150" t="s">
        <v>57</v>
      </c>
      <c r="D150" s="6">
        <v>13461</v>
      </c>
    </row>
    <row r="151" spans="1:4" x14ac:dyDescent="0.25">
      <c r="A151" t="s">
        <v>58</v>
      </c>
      <c r="D151" s="6">
        <v>0</v>
      </c>
    </row>
    <row r="152" spans="1:4" x14ac:dyDescent="0.25">
      <c r="A152" t="s">
        <v>59</v>
      </c>
      <c r="D152" s="6">
        <v>0</v>
      </c>
    </row>
    <row r="153" spans="1:4" x14ac:dyDescent="0.25">
      <c r="A153" t="s">
        <v>60</v>
      </c>
      <c r="D153" s="6">
        <v>0</v>
      </c>
    </row>
    <row r="156" spans="1:4" x14ac:dyDescent="0.25">
      <c r="A156" s="1" t="s">
        <v>74</v>
      </c>
    </row>
    <row r="158" spans="1:4" x14ac:dyDescent="0.25">
      <c r="A158" t="s">
        <v>75</v>
      </c>
      <c r="D158" s="6">
        <v>19406</v>
      </c>
    </row>
    <row r="159" spans="1:4" x14ac:dyDescent="0.25">
      <c r="A159" t="s">
        <v>76</v>
      </c>
      <c r="D159" s="6">
        <v>10188</v>
      </c>
    </row>
    <row r="161" spans="1:4" x14ac:dyDescent="0.25">
      <c r="A161" t="s">
        <v>77</v>
      </c>
    </row>
    <row r="162" spans="1:4" x14ac:dyDescent="0.25">
      <c r="A162" t="s">
        <v>78</v>
      </c>
      <c r="D162" s="9">
        <v>0.73</v>
      </c>
    </row>
    <row r="163" spans="1:4" x14ac:dyDescent="0.25">
      <c r="A163" t="s">
        <v>79</v>
      </c>
      <c r="D163" s="9">
        <v>0.86</v>
      </c>
    </row>
    <row r="164" spans="1:4" x14ac:dyDescent="0.25">
      <c r="A164" t="s">
        <v>80</v>
      </c>
      <c r="D164" s="9">
        <v>0.9</v>
      </c>
    </row>
    <row r="167" spans="1:4" x14ac:dyDescent="0.25">
      <c r="A167" s="1" t="s">
        <v>81</v>
      </c>
    </row>
    <row r="169" spans="1:4" x14ac:dyDescent="0.25">
      <c r="A169" t="s">
        <v>168</v>
      </c>
      <c r="D169" s="6">
        <v>13184</v>
      </c>
    </row>
    <row r="172" spans="1:4" x14ac:dyDescent="0.25">
      <c r="A172" s="1" t="s">
        <v>82</v>
      </c>
    </row>
    <row r="174" spans="1:4" x14ac:dyDescent="0.25">
      <c r="A174" t="s">
        <v>83</v>
      </c>
    </row>
    <row r="175" spans="1:4" x14ac:dyDescent="0.25">
      <c r="A175" t="s">
        <v>84</v>
      </c>
      <c r="D175" s="6">
        <v>23334</v>
      </c>
    </row>
    <row r="176" spans="1:4" x14ac:dyDescent="0.25">
      <c r="A176" t="s">
        <v>85</v>
      </c>
      <c r="D176" s="6">
        <v>61384</v>
      </c>
    </row>
    <row r="178" spans="1:4" x14ac:dyDescent="0.25">
      <c r="A178" t="s">
        <v>86</v>
      </c>
    </row>
    <row r="179" spans="1:4" x14ac:dyDescent="0.25">
      <c r="A179" t="s">
        <v>87</v>
      </c>
      <c r="D179">
        <v>61</v>
      </c>
    </row>
    <row r="181" spans="1:4" x14ac:dyDescent="0.25">
      <c r="A181" t="s">
        <v>88</v>
      </c>
    </row>
    <row r="182" spans="1:4" x14ac:dyDescent="0.25">
      <c r="A182" t="s">
        <v>89</v>
      </c>
      <c r="D182" s="6">
        <v>17137</v>
      </c>
    </row>
    <row r="183" spans="1:4" x14ac:dyDescent="0.25">
      <c r="A183" t="s">
        <v>90</v>
      </c>
      <c r="D183" s="6">
        <v>1564368</v>
      </c>
    </row>
    <row r="185" spans="1:4" x14ac:dyDescent="0.25">
      <c r="A185" t="s">
        <v>91</v>
      </c>
    </row>
    <row r="186" spans="1:4" x14ac:dyDescent="0.25">
      <c r="A186" t="s">
        <v>92</v>
      </c>
      <c r="D186" s="6">
        <v>189272</v>
      </c>
    </row>
    <row r="189" spans="1:4" x14ac:dyDescent="0.25">
      <c r="A189" s="1" t="s">
        <v>93</v>
      </c>
    </row>
    <row r="191" spans="1:4" x14ac:dyDescent="0.25">
      <c r="A191" t="s">
        <v>94</v>
      </c>
      <c r="D191">
        <v>0</v>
      </c>
    </row>
    <row r="192" spans="1:4" x14ac:dyDescent="0.25">
      <c r="A192" t="s">
        <v>95</v>
      </c>
      <c r="D192">
        <v>0</v>
      </c>
    </row>
    <row r="195" spans="1:4" x14ac:dyDescent="0.25">
      <c r="A195" s="1" t="s">
        <v>96</v>
      </c>
    </row>
    <row r="197" spans="1:4" x14ac:dyDescent="0.25">
      <c r="A197" t="s">
        <v>97</v>
      </c>
    </row>
    <row r="198" spans="1:4" x14ac:dyDescent="0.25">
      <c r="A198" t="s">
        <v>98</v>
      </c>
      <c r="D198" s="10">
        <v>1724244</v>
      </c>
    </row>
    <row r="199" spans="1:4" x14ac:dyDescent="0.25">
      <c r="A199" t="s">
        <v>99</v>
      </c>
      <c r="D199" s="10">
        <v>298467</v>
      </c>
    </row>
    <row r="201" spans="1:4" x14ac:dyDescent="0.25">
      <c r="A201" t="s">
        <v>100</v>
      </c>
    </row>
    <row r="202" spans="1:4" x14ac:dyDescent="0.25">
      <c r="A202" t="s">
        <v>101</v>
      </c>
    </row>
    <row r="203" spans="1:4" x14ac:dyDescent="0.25">
      <c r="B203" s="12" t="s">
        <v>102</v>
      </c>
      <c r="C203" s="12"/>
      <c r="D203" s="11">
        <v>7242</v>
      </c>
    </row>
    <row r="204" spans="1:4" x14ac:dyDescent="0.25">
      <c r="B204" s="12" t="s">
        <v>34</v>
      </c>
      <c r="C204" s="12"/>
      <c r="D204" s="11">
        <v>39953</v>
      </c>
    </row>
    <row r="205" spans="1:4" x14ac:dyDescent="0.25">
      <c r="B205" s="12" t="s">
        <v>35</v>
      </c>
      <c r="C205" s="12"/>
      <c r="D205" s="11">
        <v>23462</v>
      </c>
    </row>
    <row r="206" spans="1:4" x14ac:dyDescent="0.25">
      <c r="B206" s="12" t="s">
        <v>36</v>
      </c>
      <c r="C206" s="12"/>
      <c r="D206" s="11">
        <v>50590</v>
      </c>
    </row>
    <row r="207" spans="1:4" x14ac:dyDescent="0.25">
      <c r="B207" s="12" t="s">
        <v>37</v>
      </c>
      <c r="C207" s="12"/>
      <c r="D207" s="11">
        <v>34117</v>
      </c>
    </row>
    <row r="208" spans="1:4" x14ac:dyDescent="0.25">
      <c r="A208" t="s">
        <v>103</v>
      </c>
      <c r="D208" s="11">
        <v>13795</v>
      </c>
    </row>
    <row r="209" spans="1:4" x14ac:dyDescent="0.25">
      <c r="A209" t="s">
        <v>47</v>
      </c>
      <c r="D209" s="11">
        <v>49839</v>
      </c>
    </row>
    <row r="210" spans="1:4" x14ac:dyDescent="0.25">
      <c r="A210" t="s">
        <v>48</v>
      </c>
      <c r="D210" s="11">
        <v>0</v>
      </c>
    </row>
    <row r="211" spans="1:4" x14ac:dyDescent="0.25">
      <c r="A211" t="s">
        <v>104</v>
      </c>
      <c r="D211" s="11">
        <v>757</v>
      </c>
    </row>
    <row r="212" spans="1:4" x14ac:dyDescent="0.25">
      <c r="A212" t="s">
        <v>56</v>
      </c>
      <c r="D212" s="11">
        <v>87664</v>
      </c>
    </row>
    <row r="213" spans="1:4" x14ac:dyDescent="0.25">
      <c r="A213" t="s">
        <v>105</v>
      </c>
      <c r="D213" s="11">
        <v>6140</v>
      </c>
    </row>
    <row r="214" spans="1:4" x14ac:dyDescent="0.25">
      <c r="A214" t="s">
        <v>106</v>
      </c>
      <c r="D214" s="11">
        <v>31385</v>
      </c>
    </row>
    <row r="215" spans="1:4" x14ac:dyDescent="0.25">
      <c r="A215" t="s">
        <v>107</v>
      </c>
      <c r="D215" s="11">
        <v>0</v>
      </c>
    </row>
    <row r="216" spans="1:4" x14ac:dyDescent="0.25">
      <c r="A216" t="s">
        <v>108</v>
      </c>
      <c r="D216" s="11">
        <v>0</v>
      </c>
    </row>
    <row r="217" spans="1:4" x14ac:dyDescent="0.25">
      <c r="A217" t="s">
        <v>60</v>
      </c>
      <c r="D217" s="11">
        <v>0</v>
      </c>
    </row>
    <row r="218" spans="1:4" x14ac:dyDescent="0.25">
      <c r="A218" t="s">
        <v>109</v>
      </c>
      <c r="D218" s="11">
        <v>13978</v>
      </c>
    </row>
    <row r="219" spans="1:4" x14ac:dyDescent="0.25">
      <c r="A219" t="s">
        <v>110</v>
      </c>
      <c r="D219" s="11">
        <v>11651</v>
      </c>
    </row>
    <row r="220" spans="1:4" x14ac:dyDescent="0.25">
      <c r="A220" t="s">
        <v>111</v>
      </c>
      <c r="D220" s="11">
        <v>0</v>
      </c>
    </row>
    <row r="221" spans="1:4" x14ac:dyDescent="0.25">
      <c r="A221" t="s">
        <v>112</v>
      </c>
      <c r="D221" s="11">
        <f>SUM(D203:D220)</f>
        <v>370573</v>
      </c>
    </row>
    <row r="223" spans="1:4" x14ac:dyDescent="0.25">
      <c r="A223" t="s">
        <v>113</v>
      </c>
      <c r="D223" s="11">
        <v>31981</v>
      </c>
    </row>
    <row r="224" spans="1:4" x14ac:dyDescent="0.25">
      <c r="A224" t="s">
        <v>114</v>
      </c>
      <c r="D224" s="11">
        <v>37571</v>
      </c>
    </row>
    <row r="225" spans="1:4" x14ac:dyDescent="0.25">
      <c r="A225" t="s">
        <v>115</v>
      </c>
      <c r="D225" s="11">
        <v>4241</v>
      </c>
    </row>
    <row r="226" spans="1:4" x14ac:dyDescent="0.25">
      <c r="A226" t="s">
        <v>116</v>
      </c>
      <c r="D226" s="11">
        <v>0</v>
      </c>
    </row>
    <row r="227" spans="1:4" x14ac:dyDescent="0.25">
      <c r="A227" t="s">
        <v>117</v>
      </c>
      <c r="D227" s="11">
        <v>0</v>
      </c>
    </row>
    <row r="229" spans="1:4" x14ac:dyDescent="0.25">
      <c r="A229" t="s">
        <v>118</v>
      </c>
      <c r="D229" s="10">
        <f>SUM(D198+D199+D221+D223+D224+D225+D226+D227)</f>
        <v>2467077</v>
      </c>
    </row>
    <row r="232" spans="1:4" x14ac:dyDescent="0.25">
      <c r="A232" t="s">
        <v>119</v>
      </c>
    </row>
    <row r="234" spans="1:4" x14ac:dyDescent="0.25">
      <c r="A234" t="s">
        <v>120</v>
      </c>
      <c r="D234" s="10">
        <v>326</v>
      </c>
    </row>
    <row r="235" spans="1:4" x14ac:dyDescent="0.25">
      <c r="A235" t="s">
        <v>121</v>
      </c>
      <c r="D235" s="10">
        <v>0</v>
      </c>
    </row>
    <row r="236" spans="1:4" x14ac:dyDescent="0.25">
      <c r="A236" t="s">
        <v>122</v>
      </c>
      <c r="D236" s="10">
        <v>0</v>
      </c>
    </row>
    <row r="237" spans="1:4" x14ac:dyDescent="0.25">
      <c r="A237" t="s">
        <v>123</v>
      </c>
      <c r="D237" s="10">
        <v>26</v>
      </c>
    </row>
    <row r="238" spans="1:4" x14ac:dyDescent="0.25">
      <c r="A238" t="s">
        <v>124</v>
      </c>
      <c r="D238" s="10">
        <v>0</v>
      </c>
    </row>
    <row r="239" spans="1:4" x14ac:dyDescent="0.25">
      <c r="A239" t="s">
        <v>125</v>
      </c>
      <c r="D239" s="10">
        <v>0</v>
      </c>
    </row>
    <row r="240" spans="1:4" x14ac:dyDescent="0.25">
      <c r="A240" t="s">
        <v>169</v>
      </c>
      <c r="D240" s="10">
        <v>0</v>
      </c>
    </row>
    <row r="241" spans="1:4" x14ac:dyDescent="0.25">
      <c r="A241" t="s">
        <v>126</v>
      </c>
      <c r="D241" s="10">
        <v>75</v>
      </c>
    </row>
    <row r="242" spans="1:4" x14ac:dyDescent="0.25">
      <c r="A242" t="s">
        <v>127</v>
      </c>
      <c r="D242" s="10">
        <v>0</v>
      </c>
    </row>
    <row r="243" spans="1:4" x14ac:dyDescent="0.25">
      <c r="A243" t="s">
        <v>128</v>
      </c>
      <c r="D243" s="10">
        <f>SUM(D234:D242)</f>
        <v>427</v>
      </c>
    </row>
    <row r="245" spans="1:4" x14ac:dyDescent="0.25">
      <c r="A245" t="s">
        <v>129</v>
      </c>
      <c r="D245" s="10">
        <f>SUM(D229-D243)</f>
        <v>2466650</v>
      </c>
    </row>
    <row r="246" spans="1:4" x14ac:dyDescent="0.25">
      <c r="A246" t="s">
        <v>130</v>
      </c>
      <c r="D246" s="10">
        <v>2542336</v>
      </c>
    </row>
    <row r="249" spans="1:4" x14ac:dyDescent="0.25">
      <c r="A249" s="1" t="s">
        <v>131</v>
      </c>
    </row>
    <row r="251" spans="1:4" x14ac:dyDescent="0.25">
      <c r="A251" t="s">
        <v>132</v>
      </c>
    </row>
    <row r="252" spans="1:4" x14ac:dyDescent="0.25">
      <c r="A252" t="s">
        <v>133</v>
      </c>
      <c r="D252" s="10">
        <v>0</v>
      </c>
    </row>
    <row r="253" spans="1:4" x14ac:dyDescent="0.25">
      <c r="A253" t="s">
        <v>134</v>
      </c>
      <c r="D253" s="10">
        <v>0</v>
      </c>
    </row>
    <row r="254" spans="1:4" x14ac:dyDescent="0.25">
      <c r="A254" t="s">
        <v>135</v>
      </c>
      <c r="D254" s="10">
        <v>0</v>
      </c>
    </row>
    <row r="255" spans="1:4" x14ac:dyDescent="0.25">
      <c r="A255" t="s">
        <v>136</v>
      </c>
      <c r="D255" s="10">
        <v>0</v>
      </c>
    </row>
    <row r="256" spans="1:4" x14ac:dyDescent="0.25">
      <c r="A256" t="s">
        <v>137</v>
      </c>
      <c r="D256" s="10">
        <v>0</v>
      </c>
    </row>
    <row r="257" spans="1:4" x14ac:dyDescent="0.25">
      <c r="A257" t="s">
        <v>138</v>
      </c>
      <c r="D257" s="10">
        <v>0</v>
      </c>
    </row>
    <row r="258" spans="1:4" x14ac:dyDescent="0.25">
      <c r="A258" t="s">
        <v>139</v>
      </c>
      <c r="D258" s="10">
        <f>SUM(D252:D257)</f>
        <v>0</v>
      </c>
    </row>
    <row r="261" spans="1:4" x14ac:dyDescent="0.25">
      <c r="A261" s="1" t="s">
        <v>140</v>
      </c>
    </row>
    <row r="263" spans="1:4" x14ac:dyDescent="0.25">
      <c r="A263" t="s">
        <v>141</v>
      </c>
      <c r="D263" s="6">
        <v>25851</v>
      </c>
    </row>
    <row r="264" spans="1:4" x14ac:dyDescent="0.25">
      <c r="A264" t="s">
        <v>142</v>
      </c>
      <c r="D264" s="6">
        <v>7050</v>
      </c>
    </row>
    <row r="265" spans="1:4" x14ac:dyDescent="0.25">
      <c r="A265" t="s">
        <v>143</v>
      </c>
      <c r="D265" s="6">
        <v>9401</v>
      </c>
    </row>
    <row r="266" spans="1:4" x14ac:dyDescent="0.25">
      <c r="A266" t="s">
        <v>144</v>
      </c>
      <c r="D266" s="6">
        <v>4700</v>
      </c>
    </row>
    <row r="267" spans="1:4" x14ac:dyDescent="0.25">
      <c r="A267" t="s">
        <v>145</v>
      </c>
      <c r="D267" s="6">
        <v>7404</v>
      </c>
    </row>
    <row r="268" spans="1:4" x14ac:dyDescent="0.25">
      <c r="A268" t="s">
        <v>146</v>
      </c>
      <c r="D268" s="6">
        <v>2019</v>
      </c>
    </row>
    <row r="269" spans="1:4" x14ac:dyDescent="0.25">
      <c r="A269" t="s">
        <v>147</v>
      </c>
      <c r="D269" s="6">
        <v>2692</v>
      </c>
    </row>
    <row r="270" spans="1:4" x14ac:dyDescent="0.25">
      <c r="A270" t="s">
        <v>148</v>
      </c>
      <c r="D270" s="6">
        <v>1346</v>
      </c>
    </row>
    <row r="271" spans="1:4" x14ac:dyDescent="0.25">
      <c r="A271" t="s">
        <v>149</v>
      </c>
      <c r="D271" s="6">
        <v>0</v>
      </c>
    </row>
    <row r="272" spans="1:4" x14ac:dyDescent="0.25">
      <c r="A272" t="s">
        <v>150</v>
      </c>
      <c r="D272" s="6">
        <v>90</v>
      </c>
    </row>
    <row r="273" spans="1:4" x14ac:dyDescent="0.25">
      <c r="A273" t="s">
        <v>151</v>
      </c>
      <c r="D273" s="6">
        <v>0</v>
      </c>
    </row>
    <row r="274" spans="1:4" x14ac:dyDescent="0.25">
      <c r="A274" t="s">
        <v>152</v>
      </c>
      <c r="D274" s="6">
        <v>13000</v>
      </c>
    </row>
  </sheetData>
  <mergeCells count="20">
    <mergeCell ref="A40:C40"/>
    <mergeCell ref="B31:C31"/>
    <mergeCell ref="B34:C34"/>
    <mergeCell ref="A37:C37"/>
    <mergeCell ref="A38:C38"/>
    <mergeCell ref="A39:C39"/>
    <mergeCell ref="B66:C66"/>
    <mergeCell ref="B67:C67"/>
    <mergeCell ref="B68:C68"/>
    <mergeCell ref="A41:C41"/>
    <mergeCell ref="B51:C51"/>
    <mergeCell ref="B52:C52"/>
    <mergeCell ref="B53:C53"/>
    <mergeCell ref="B54:C54"/>
    <mergeCell ref="B65:C65"/>
    <mergeCell ref="B203:C203"/>
    <mergeCell ref="B204:C204"/>
    <mergeCell ref="B205:C205"/>
    <mergeCell ref="B206:C206"/>
    <mergeCell ref="B207:C20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Laxman</dc:creator>
  <cp:lastModifiedBy>Pravina Chandarana</cp:lastModifiedBy>
  <dcterms:created xsi:type="dcterms:W3CDTF">2021-09-29T10:30:44Z</dcterms:created>
  <dcterms:modified xsi:type="dcterms:W3CDTF">2021-09-30T15:29:09Z</dcterms:modified>
</cp:coreProperties>
</file>