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nformation Governance\FOIA Requests\2024\32500\32566 Wilson-Booth\"/>
    </mc:Choice>
  </mc:AlternateContent>
  <xr:revisionPtr revIDLastSave="0" documentId="13_ncr:1_{8A7E0652-56F6-4A69-8CF3-85A786FB4145}" xr6:coauthVersionLast="47" xr6:coauthVersionMax="47" xr10:uidLastSave="{00000000-0000-0000-0000-000000000000}"/>
  <bookViews>
    <workbookView xWindow="18555" yWindow="0" windowWidth="19440" windowHeight="14760" xr2:uid="{8990B3D4-FA35-47B7-AE62-2468ABABCB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16" i="1"/>
  <c r="L13" i="1"/>
  <c r="C23" i="1" l="1"/>
  <c r="K18" i="1"/>
  <c r="K9" i="1"/>
  <c r="K11" i="1"/>
  <c r="K23" i="1" s="1"/>
  <c r="I23" i="1" l="1"/>
  <c r="H23" i="1"/>
  <c r="G23" i="1"/>
  <c r="J9" i="1"/>
  <c r="J23" i="1" s="1"/>
</calcChain>
</file>

<file path=xl/sharedStrings.xml><?xml version="1.0" encoding="utf-8"?>
<sst xmlns="http://schemas.openxmlformats.org/spreadsheetml/2006/main" count="84" uniqueCount="47">
  <si>
    <t>School Name</t>
  </si>
  <si>
    <t>Commissioned Places</t>
  </si>
  <si>
    <t>Primary Need</t>
  </si>
  <si>
    <t>URN</t>
  </si>
  <si>
    <t>Communication and Interaction</t>
  </si>
  <si>
    <t>Speech, Language and Communication</t>
  </si>
  <si>
    <t>Hearing Impairment</t>
  </si>
  <si>
    <t>Social, Emotional and Mental Health</t>
  </si>
  <si>
    <t>Opened</t>
  </si>
  <si>
    <t>Pre 2019</t>
  </si>
  <si>
    <t>Secondary</t>
  </si>
  <si>
    <t xml:space="preserve">Secondary </t>
  </si>
  <si>
    <t>Imperial Avenue Infants School</t>
  </si>
  <si>
    <t>Babington  Academy</t>
  </si>
  <si>
    <t>Barley Croft Primary School</t>
  </si>
  <si>
    <t>Braunstone Frith Primary Academy</t>
  </si>
  <si>
    <t>Catherine Infant School</t>
  </si>
  <si>
    <t>English Martyrs' Catholic School, A Voluntary Academy</t>
  </si>
  <si>
    <t>Fullhurst Community College</t>
  </si>
  <si>
    <t>Inglehurst Junior School</t>
  </si>
  <si>
    <t>Kestrel Mead Primary Academy</t>
  </si>
  <si>
    <t>King Richard III Infant and Nursery School</t>
  </si>
  <si>
    <t>Orchard Mead Academy</t>
  </si>
  <si>
    <t>Rushey Mead Primary School</t>
  </si>
  <si>
    <t>Sandfield Close Primary School</t>
  </si>
  <si>
    <t>Shenton Primary School</t>
  </si>
  <si>
    <t>Spinney Hill Primary School</t>
  </si>
  <si>
    <t>Stokes Wood Primary School</t>
  </si>
  <si>
    <t>Thurnby Mead Primary Academy</t>
  </si>
  <si>
    <t>Phase</t>
  </si>
  <si>
    <t>Willowbrook Mead Primary Academy</t>
  </si>
  <si>
    <t>2019/20</t>
  </si>
  <si>
    <t>2020/21</t>
  </si>
  <si>
    <t>2021/22</t>
  </si>
  <si>
    <t>2022/23</t>
  </si>
  <si>
    <t>2023/24</t>
  </si>
  <si>
    <t>Weighted Pupils Placed Each Financial Year</t>
  </si>
  <si>
    <t>Total</t>
  </si>
  <si>
    <t>Primary</t>
  </si>
  <si>
    <t>Infant</t>
  </si>
  <si>
    <t>Junior</t>
  </si>
  <si>
    <t>Leicester City SEN Units</t>
  </si>
  <si>
    <t>Capital Spend Per unit</t>
  </si>
  <si>
    <t>No spend to date</t>
  </si>
  <si>
    <t>Comments</t>
  </si>
  <si>
    <t>historic</t>
  </si>
  <si>
    <t xml:space="preserve">historic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</si>
</sst>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0" fillId="0" borderId="6" xfId="0" applyFont="1" applyBorder="1"/>
    <xf numFmtId="164" fontId="0" fillId="0" borderId="6" xfId="0" applyNumberFormat="1" applyFont="1" applyBorder="1"/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0" fillId="0" borderId="5" xfId="0" applyFont="1" applyBorder="1"/>
    <xf numFmtId="164" fontId="0" fillId="0" borderId="5" xfId="0" applyNumberFormat="1" applyFont="1" applyBorder="1"/>
    <xf numFmtId="164" fontId="0" fillId="2" borderId="5" xfId="0" applyNumberFormat="1" applyFont="1" applyFill="1" applyBorder="1"/>
    <xf numFmtId="164" fontId="0" fillId="2" borderId="6" xfId="0" applyNumberFormat="1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/>
    </xf>
    <xf numFmtId="17" fontId="0" fillId="0" borderId="6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3" fillId="0" borderId="0" xfId="0" applyFont="1"/>
    <xf numFmtId="165" fontId="2" fillId="0" borderId="6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165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594C-3199-46E6-B79D-766EAE39A353}">
  <dimension ref="A1:M23"/>
  <sheetViews>
    <sheetView tabSelected="1" topLeftCell="B1" workbookViewId="0">
      <selection activeCell="L8" sqref="L8"/>
    </sheetView>
  </sheetViews>
  <sheetFormatPr defaultColWidth="9.140625" defaultRowHeight="15" x14ac:dyDescent="0.25"/>
  <cols>
    <col min="1" max="1" width="53" style="1" bestFit="1" customWidth="1"/>
    <col min="2" max="2" width="11.5703125" style="1" customWidth="1"/>
    <col min="3" max="3" width="20.42578125" style="1" customWidth="1"/>
    <col min="4" max="4" width="36.42578125" style="1" customWidth="1"/>
    <col min="5" max="5" width="12.85546875" style="1" customWidth="1"/>
    <col min="6" max="6" width="12.7109375" style="1" customWidth="1"/>
    <col min="7" max="11" width="9.140625" style="1" customWidth="1"/>
    <col min="12" max="12" width="19.85546875" style="1" bestFit="1" customWidth="1"/>
    <col min="13" max="13" width="20.5703125" style="1" customWidth="1"/>
    <col min="14" max="16384" width="9.140625" style="1"/>
  </cols>
  <sheetData>
    <row r="1" spans="1:13" ht="15.75" x14ac:dyDescent="0.25">
      <c r="A1" s="22" t="s">
        <v>41</v>
      </c>
    </row>
    <row r="2" spans="1:13" x14ac:dyDescent="0.25">
      <c r="G2" s="21" t="s">
        <v>36</v>
      </c>
      <c r="H2" s="19"/>
      <c r="I2" s="19"/>
      <c r="J2" s="19"/>
      <c r="K2" s="20"/>
    </row>
    <row r="3" spans="1:13" x14ac:dyDescent="0.25">
      <c r="A3" s="2" t="s">
        <v>0</v>
      </c>
      <c r="B3" s="2" t="s">
        <v>29</v>
      </c>
      <c r="C3" s="2" t="s">
        <v>1</v>
      </c>
      <c r="D3" s="2" t="s">
        <v>2</v>
      </c>
      <c r="E3" s="2" t="s">
        <v>3</v>
      </c>
      <c r="F3" s="2" t="s">
        <v>8</v>
      </c>
      <c r="G3" s="2" t="s">
        <v>31</v>
      </c>
      <c r="H3" s="2" t="s">
        <v>32</v>
      </c>
      <c r="I3" s="2" t="s">
        <v>33</v>
      </c>
      <c r="J3" s="2" t="s">
        <v>34</v>
      </c>
      <c r="K3" s="2" t="s">
        <v>35</v>
      </c>
      <c r="L3" s="2" t="s">
        <v>42</v>
      </c>
      <c r="M3" s="2" t="s">
        <v>44</v>
      </c>
    </row>
    <row r="4" spans="1:13" x14ac:dyDescent="0.25">
      <c r="A4" s="3" t="s">
        <v>13</v>
      </c>
      <c r="B4" s="4" t="s">
        <v>10</v>
      </c>
      <c r="C4" s="4">
        <v>30</v>
      </c>
      <c r="D4" s="5" t="s">
        <v>5</v>
      </c>
      <c r="E4" s="5">
        <v>143247</v>
      </c>
      <c r="F4" s="15" t="s">
        <v>9</v>
      </c>
      <c r="G4" s="6">
        <v>28.83</v>
      </c>
      <c r="H4" s="6">
        <v>32</v>
      </c>
      <c r="I4" s="6">
        <v>33</v>
      </c>
      <c r="J4" s="6">
        <v>30</v>
      </c>
      <c r="K4" s="6">
        <v>27</v>
      </c>
      <c r="L4" s="23">
        <v>250000</v>
      </c>
      <c r="M4" s="23"/>
    </row>
    <row r="5" spans="1:13" x14ac:dyDescent="0.25">
      <c r="A5" s="7" t="s">
        <v>14</v>
      </c>
      <c r="B5" s="8" t="s">
        <v>38</v>
      </c>
      <c r="C5" s="8">
        <v>15</v>
      </c>
      <c r="D5" s="9" t="s">
        <v>5</v>
      </c>
      <c r="E5" s="9">
        <v>120050</v>
      </c>
      <c r="F5" s="16" t="s">
        <v>9</v>
      </c>
      <c r="G5" s="10">
        <v>13.92</v>
      </c>
      <c r="H5" s="10">
        <v>15</v>
      </c>
      <c r="I5" s="10">
        <v>13</v>
      </c>
      <c r="J5" s="10">
        <v>12</v>
      </c>
      <c r="K5" s="10">
        <v>14</v>
      </c>
      <c r="L5" s="24" t="s">
        <v>45</v>
      </c>
      <c r="M5" s="24" t="s">
        <v>43</v>
      </c>
    </row>
    <row r="6" spans="1:13" x14ac:dyDescent="0.25">
      <c r="A6" s="7" t="s">
        <v>15</v>
      </c>
      <c r="B6" s="8" t="s">
        <v>38</v>
      </c>
      <c r="C6" s="8">
        <v>12</v>
      </c>
      <c r="D6" s="9" t="s">
        <v>4</v>
      </c>
      <c r="E6" s="9">
        <v>147410</v>
      </c>
      <c r="F6" s="17">
        <v>44440</v>
      </c>
      <c r="G6" s="11"/>
      <c r="H6" s="11"/>
      <c r="I6" s="10">
        <v>7</v>
      </c>
      <c r="J6" s="10">
        <v>7</v>
      </c>
      <c r="K6" s="10">
        <v>9</v>
      </c>
      <c r="L6" s="24">
        <v>159712</v>
      </c>
      <c r="M6" s="24"/>
    </row>
    <row r="7" spans="1:13" x14ac:dyDescent="0.25">
      <c r="A7" s="7" t="s">
        <v>16</v>
      </c>
      <c r="B7" s="8" t="s">
        <v>39</v>
      </c>
      <c r="C7" s="8">
        <v>10</v>
      </c>
      <c r="D7" s="9" t="s">
        <v>4</v>
      </c>
      <c r="E7" s="9">
        <v>120002</v>
      </c>
      <c r="F7" s="17">
        <v>44440</v>
      </c>
      <c r="G7" s="11"/>
      <c r="H7" s="11"/>
      <c r="I7" s="10">
        <v>5</v>
      </c>
      <c r="J7" s="10">
        <v>7</v>
      </c>
      <c r="K7" s="10">
        <v>9</v>
      </c>
      <c r="L7" s="24">
        <v>9459</v>
      </c>
      <c r="M7" s="24"/>
    </row>
    <row r="8" spans="1:13" x14ac:dyDescent="0.25">
      <c r="A8" s="7" t="s">
        <v>17</v>
      </c>
      <c r="B8" s="8" t="s">
        <v>11</v>
      </c>
      <c r="C8" s="8">
        <v>3</v>
      </c>
      <c r="D8" s="9" t="s">
        <v>4</v>
      </c>
      <c r="E8" s="9">
        <v>146196</v>
      </c>
      <c r="F8" s="16" t="s">
        <v>9</v>
      </c>
      <c r="G8" s="10">
        <v>5</v>
      </c>
      <c r="H8" s="10">
        <v>5</v>
      </c>
      <c r="I8" s="10">
        <v>4</v>
      </c>
      <c r="J8" s="10">
        <v>3</v>
      </c>
      <c r="K8" s="10">
        <v>3</v>
      </c>
      <c r="L8" s="24" t="s">
        <v>46</v>
      </c>
      <c r="M8" s="24" t="s">
        <v>43</v>
      </c>
    </row>
    <row r="9" spans="1:13" x14ac:dyDescent="0.25">
      <c r="A9" s="7" t="s">
        <v>18</v>
      </c>
      <c r="B9" s="8" t="s">
        <v>11</v>
      </c>
      <c r="C9" s="8">
        <v>40</v>
      </c>
      <c r="D9" s="9" t="s">
        <v>4</v>
      </c>
      <c r="E9" s="9">
        <v>120298</v>
      </c>
      <c r="F9" s="17">
        <v>44197</v>
      </c>
      <c r="G9" s="11"/>
      <c r="H9" s="10">
        <v>10</v>
      </c>
      <c r="I9" s="10">
        <v>9</v>
      </c>
      <c r="J9" s="10">
        <f>10+8+10</f>
        <v>28</v>
      </c>
      <c r="K9" s="10">
        <f>25+13</f>
        <v>38</v>
      </c>
      <c r="L9" s="24">
        <v>139026</v>
      </c>
      <c r="M9" s="24"/>
    </row>
    <row r="10" spans="1:13" x14ac:dyDescent="0.25">
      <c r="A10" s="7" t="s">
        <v>12</v>
      </c>
      <c r="B10" s="8" t="s">
        <v>39</v>
      </c>
      <c r="C10" s="8">
        <v>10</v>
      </c>
      <c r="D10" s="9" t="s">
        <v>4</v>
      </c>
      <c r="E10" s="9">
        <v>120014</v>
      </c>
      <c r="F10" s="17">
        <v>43831</v>
      </c>
      <c r="G10" s="11"/>
      <c r="H10" s="10">
        <v>7</v>
      </c>
      <c r="I10" s="10">
        <v>10</v>
      </c>
      <c r="J10" s="10">
        <v>10</v>
      </c>
      <c r="K10" s="10">
        <v>10</v>
      </c>
      <c r="L10" s="24">
        <v>68996</v>
      </c>
      <c r="M10" s="24"/>
    </row>
    <row r="11" spans="1:13" x14ac:dyDescent="0.25">
      <c r="A11" s="7" t="s">
        <v>19</v>
      </c>
      <c r="B11" s="8" t="s">
        <v>40</v>
      </c>
      <c r="C11" s="8">
        <v>18</v>
      </c>
      <c r="D11" s="9" t="s">
        <v>4</v>
      </c>
      <c r="E11" s="9">
        <v>120016</v>
      </c>
      <c r="F11" s="16" t="s">
        <v>9</v>
      </c>
      <c r="G11" s="10">
        <v>11</v>
      </c>
      <c r="H11" s="10">
        <v>12</v>
      </c>
      <c r="I11" s="10">
        <v>12</v>
      </c>
      <c r="J11" s="10">
        <v>14</v>
      </c>
      <c r="K11" s="10">
        <f>10+1+5</f>
        <v>16</v>
      </c>
      <c r="L11" s="24">
        <v>151864</v>
      </c>
      <c r="M11" s="24"/>
    </row>
    <row r="12" spans="1:13" x14ac:dyDescent="0.25">
      <c r="A12" s="7" t="s">
        <v>20</v>
      </c>
      <c r="B12" s="8" t="s">
        <v>39</v>
      </c>
      <c r="C12" s="8">
        <v>10</v>
      </c>
      <c r="D12" s="9" t="s">
        <v>4</v>
      </c>
      <c r="E12" s="9">
        <v>147411</v>
      </c>
      <c r="F12" s="17">
        <v>44440</v>
      </c>
      <c r="G12" s="11"/>
      <c r="H12" s="11"/>
      <c r="I12" s="10">
        <v>6</v>
      </c>
      <c r="J12" s="10">
        <v>9</v>
      </c>
      <c r="K12" s="10">
        <v>10</v>
      </c>
      <c r="L12" s="24">
        <v>206698</v>
      </c>
      <c r="M12" s="24"/>
    </row>
    <row r="13" spans="1:13" x14ac:dyDescent="0.25">
      <c r="A13" s="7" t="s">
        <v>21</v>
      </c>
      <c r="B13" s="8" t="s">
        <v>39</v>
      </c>
      <c r="C13" s="8">
        <v>10</v>
      </c>
      <c r="D13" s="9" t="s">
        <v>4</v>
      </c>
      <c r="E13" s="9">
        <v>120017</v>
      </c>
      <c r="F13" s="17">
        <v>43922</v>
      </c>
      <c r="G13" s="11"/>
      <c r="H13" s="10">
        <v>7</v>
      </c>
      <c r="I13" s="10">
        <v>9</v>
      </c>
      <c r="J13" s="10">
        <v>10</v>
      </c>
      <c r="K13" s="10">
        <v>10</v>
      </c>
      <c r="L13" s="24">
        <f>35036+34520.22</f>
        <v>69556.22</v>
      </c>
      <c r="M13" s="24"/>
    </row>
    <row r="14" spans="1:13" x14ac:dyDescent="0.25">
      <c r="A14" s="7" t="s">
        <v>22</v>
      </c>
      <c r="B14" s="8" t="s">
        <v>11</v>
      </c>
      <c r="C14" s="8">
        <v>12</v>
      </c>
      <c r="D14" s="9" t="s">
        <v>4</v>
      </c>
      <c r="E14" s="9">
        <v>144629</v>
      </c>
      <c r="F14" s="17">
        <v>44075</v>
      </c>
      <c r="G14" s="11"/>
      <c r="H14" s="10">
        <v>5</v>
      </c>
      <c r="I14" s="10">
        <v>11</v>
      </c>
      <c r="J14" s="10">
        <v>16</v>
      </c>
      <c r="K14" s="10">
        <v>12</v>
      </c>
      <c r="L14" s="24">
        <v>217608</v>
      </c>
      <c r="M14" s="24"/>
    </row>
    <row r="15" spans="1:13" x14ac:dyDescent="0.25">
      <c r="A15" s="7" t="s">
        <v>23</v>
      </c>
      <c r="B15" s="8" t="s">
        <v>38</v>
      </c>
      <c r="C15" s="8">
        <v>10</v>
      </c>
      <c r="D15" s="9" t="s">
        <v>4</v>
      </c>
      <c r="E15" s="9">
        <v>120009</v>
      </c>
      <c r="F15" s="17">
        <v>44287</v>
      </c>
      <c r="G15" s="11"/>
      <c r="H15" s="11"/>
      <c r="I15" s="10">
        <v>6</v>
      </c>
      <c r="J15" s="10">
        <v>10</v>
      </c>
      <c r="K15" s="10">
        <v>9</v>
      </c>
      <c r="L15" s="24">
        <v>230973</v>
      </c>
      <c r="M15" s="24"/>
    </row>
    <row r="16" spans="1:13" x14ac:dyDescent="0.25">
      <c r="A16" s="7" t="s">
        <v>24</v>
      </c>
      <c r="B16" s="8" t="s">
        <v>38</v>
      </c>
      <c r="C16" s="8">
        <v>10</v>
      </c>
      <c r="D16" s="9" t="s">
        <v>4</v>
      </c>
      <c r="E16" s="9">
        <v>120047</v>
      </c>
      <c r="F16" s="17">
        <v>44197</v>
      </c>
      <c r="G16" s="11"/>
      <c r="H16" s="10">
        <v>10</v>
      </c>
      <c r="I16" s="10">
        <v>3</v>
      </c>
      <c r="J16" s="10">
        <v>9</v>
      </c>
      <c r="K16" s="10">
        <v>11</v>
      </c>
      <c r="L16" s="24">
        <f>105015+26113.5</f>
        <v>131128.5</v>
      </c>
      <c r="M16" s="24"/>
    </row>
    <row r="17" spans="1:13" x14ac:dyDescent="0.25">
      <c r="A17" s="7" t="s">
        <v>25</v>
      </c>
      <c r="B17" s="8" t="s">
        <v>38</v>
      </c>
      <c r="C17" s="8">
        <v>10</v>
      </c>
      <c r="D17" s="9" t="s">
        <v>4</v>
      </c>
      <c r="E17" s="9">
        <v>150884</v>
      </c>
      <c r="F17" s="17">
        <v>44927</v>
      </c>
      <c r="G17" s="11"/>
      <c r="H17" s="11"/>
      <c r="I17" s="11"/>
      <c r="J17" s="11"/>
      <c r="K17" s="10">
        <v>3</v>
      </c>
      <c r="L17" s="24">
        <v>74152.490000000005</v>
      </c>
      <c r="M17" s="24"/>
    </row>
    <row r="18" spans="1:13" x14ac:dyDescent="0.25">
      <c r="A18" s="7" t="s">
        <v>26</v>
      </c>
      <c r="B18" s="8" t="s">
        <v>38</v>
      </c>
      <c r="C18" s="8">
        <v>10</v>
      </c>
      <c r="D18" s="9" t="s">
        <v>4</v>
      </c>
      <c r="E18" s="9">
        <v>120084</v>
      </c>
      <c r="F18" s="17">
        <v>45170</v>
      </c>
      <c r="G18" s="11"/>
      <c r="H18" s="11"/>
      <c r="I18" s="11"/>
      <c r="J18" s="11"/>
      <c r="K18" s="10">
        <f>10/12*7</f>
        <v>5.8333333333333339</v>
      </c>
      <c r="L18" s="24">
        <v>195878.71</v>
      </c>
      <c r="M18" s="24"/>
    </row>
    <row r="19" spans="1:13" x14ac:dyDescent="0.25">
      <c r="A19" s="7" t="s">
        <v>27</v>
      </c>
      <c r="B19" s="8" t="s">
        <v>38</v>
      </c>
      <c r="C19" s="8">
        <v>10</v>
      </c>
      <c r="D19" s="9" t="s">
        <v>4</v>
      </c>
      <c r="E19" s="9">
        <v>120038</v>
      </c>
      <c r="F19" s="17">
        <v>44805</v>
      </c>
      <c r="G19" s="11"/>
      <c r="H19" s="11"/>
      <c r="I19" s="11"/>
      <c r="J19" s="10">
        <v>10</v>
      </c>
      <c r="K19" s="10">
        <v>12</v>
      </c>
      <c r="L19" s="24">
        <v>158076</v>
      </c>
      <c r="M19" s="24"/>
    </row>
    <row r="20" spans="1:13" x14ac:dyDescent="0.25">
      <c r="A20" s="7" t="s">
        <v>28</v>
      </c>
      <c r="B20" s="8" t="s">
        <v>38</v>
      </c>
      <c r="C20" s="8">
        <v>15</v>
      </c>
      <c r="D20" s="9" t="s">
        <v>5</v>
      </c>
      <c r="E20" s="9">
        <v>142967</v>
      </c>
      <c r="F20" s="16" t="s">
        <v>9</v>
      </c>
      <c r="G20" s="10">
        <v>14.58</v>
      </c>
      <c r="H20" s="10">
        <v>15</v>
      </c>
      <c r="I20" s="10">
        <v>14</v>
      </c>
      <c r="J20" s="10">
        <v>13</v>
      </c>
      <c r="K20" s="10">
        <v>10</v>
      </c>
      <c r="L20" s="24"/>
      <c r="M20" s="24" t="s">
        <v>43</v>
      </c>
    </row>
    <row r="21" spans="1:13" x14ac:dyDescent="0.25">
      <c r="A21" s="7" t="s">
        <v>28</v>
      </c>
      <c r="B21" s="8" t="s">
        <v>38</v>
      </c>
      <c r="C21" s="8">
        <v>5</v>
      </c>
      <c r="D21" s="9" t="s">
        <v>6</v>
      </c>
      <c r="E21" s="9">
        <v>142967</v>
      </c>
      <c r="F21" s="17">
        <v>44562</v>
      </c>
      <c r="G21" s="11"/>
      <c r="H21" s="11"/>
      <c r="I21" s="11"/>
      <c r="J21" s="10">
        <v>3</v>
      </c>
      <c r="K21" s="10">
        <v>5</v>
      </c>
      <c r="L21" s="24"/>
      <c r="M21" s="24" t="s">
        <v>43</v>
      </c>
    </row>
    <row r="22" spans="1:13" x14ac:dyDescent="0.25">
      <c r="A22" s="3" t="s">
        <v>30</v>
      </c>
      <c r="B22" s="4" t="s">
        <v>38</v>
      </c>
      <c r="C22" s="4">
        <v>12</v>
      </c>
      <c r="D22" s="5" t="s">
        <v>7</v>
      </c>
      <c r="E22" s="5">
        <v>142857</v>
      </c>
      <c r="F22" s="18">
        <v>44440</v>
      </c>
      <c r="G22" s="12"/>
      <c r="H22" s="12"/>
      <c r="I22" s="6">
        <v>5</v>
      </c>
      <c r="J22" s="6">
        <v>5</v>
      </c>
      <c r="K22" s="6">
        <v>9</v>
      </c>
      <c r="L22" s="23">
        <v>234966.31</v>
      </c>
      <c r="M22" s="23"/>
    </row>
    <row r="23" spans="1:13" x14ac:dyDescent="0.25">
      <c r="A23" s="13" t="s">
        <v>37</v>
      </c>
      <c r="B23" s="13"/>
      <c r="C23" s="13">
        <f>SUM(C3:C22)</f>
        <v>252</v>
      </c>
      <c r="D23" s="13"/>
      <c r="E23" s="13"/>
      <c r="F23" s="13"/>
      <c r="G23" s="14">
        <f t="shared" ref="G23:L23" si="0">SUM(G4:G22)</f>
        <v>73.33</v>
      </c>
      <c r="H23" s="14">
        <f t="shared" si="0"/>
        <v>118</v>
      </c>
      <c r="I23" s="14">
        <f t="shared" si="0"/>
        <v>147</v>
      </c>
      <c r="J23" s="14">
        <f t="shared" si="0"/>
        <v>196</v>
      </c>
      <c r="K23" s="14">
        <f t="shared" si="0"/>
        <v>222.83333333333334</v>
      </c>
      <c r="L23" s="25">
        <f t="shared" si="0"/>
        <v>2298094.23</v>
      </c>
      <c r="M23" s="13"/>
    </row>
  </sheetData>
  <sortState xmlns:xlrd2="http://schemas.microsoft.com/office/spreadsheetml/2017/richdata2" ref="A4:K22">
    <sortCondition ref="A4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Gilroy</dc:creator>
  <cp:lastModifiedBy>Pravina Chandarana</cp:lastModifiedBy>
  <dcterms:created xsi:type="dcterms:W3CDTF">2024-08-21T12:52:59Z</dcterms:created>
  <dcterms:modified xsi:type="dcterms:W3CDTF">2024-09-02T15:01:44Z</dcterms:modified>
</cp:coreProperties>
</file>