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loact001\AppData\Local\Microsoft\Windows\INetCache\Content.Outlook\OPBBFQWN\"/>
    </mc:Choice>
  </mc:AlternateContent>
  <xr:revisionPtr revIDLastSave="0" documentId="13_ncr:1_{71DEC286-1D70-4DD4-948D-1104044AB8F4}" xr6:coauthVersionLast="36" xr6:coauthVersionMax="47" xr10:uidLastSave="{00000000-0000-0000-0000-000000000000}"/>
  <bookViews>
    <workbookView xWindow="-120" yWindow="-120" windowWidth="29040" windowHeight="15225" xr2:uid="{0DDBD03F-AFDC-4416-8071-86F08A360951}"/>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3" i="1" l="1"/>
  <c r="C54" i="1"/>
  <c r="D121" i="1" l="1"/>
  <c r="C132" i="1" s="1"/>
  <c r="C130" i="1" s="1"/>
  <c r="E121" i="1"/>
  <c r="D132" i="1" s="1"/>
  <c r="D130" i="1" s="1"/>
  <c r="F121" i="1"/>
  <c r="E132" i="1" s="1"/>
  <c r="E130" i="1" s="1"/>
  <c r="C121" i="1"/>
  <c r="B132" i="1" s="1"/>
  <c r="B130" i="1" s="1"/>
  <c r="C101" i="1" l="1"/>
  <c r="C102" i="1" s="1"/>
  <c r="C85" i="1" l="1"/>
  <c r="C69" i="1" l="1"/>
  <c r="C70" i="1" l="1"/>
</calcChain>
</file>

<file path=xl/sharedStrings.xml><?xml version="1.0" encoding="utf-8"?>
<sst xmlns="http://schemas.openxmlformats.org/spreadsheetml/2006/main" count="215" uniqueCount="68">
  <si>
    <t>2020/21</t>
  </si>
  <si>
    <t>2021/22</t>
  </si>
  <si>
    <t>2022/23</t>
  </si>
  <si>
    <t>2023/24</t>
  </si>
  <si>
    <t>2024/25</t>
  </si>
  <si>
    <t>No forecast available</t>
  </si>
  <si>
    <t>£'000</t>
  </si>
  <si>
    <t>Year</t>
  </si>
  <si>
    <t>Primary Need Code From One (Maintained By SES Admin)</t>
  </si>
  <si>
    <t>Description</t>
  </si>
  <si>
    <t>Total</t>
  </si>
  <si>
    <t>ASD</t>
  </si>
  <si>
    <t>Autistic Spectrum Disorder</t>
  </si>
  <si>
    <t>HI</t>
  </si>
  <si>
    <t>Hearing Impairment</t>
  </si>
  <si>
    <t>MLD</t>
  </si>
  <si>
    <t>Moderate Learning Difficulties</t>
  </si>
  <si>
    <t>NKN</t>
  </si>
  <si>
    <t>Not Known</t>
  </si>
  <si>
    <t>OTH</t>
  </si>
  <si>
    <t>Other</t>
  </si>
  <si>
    <t>PD</t>
  </si>
  <si>
    <t>Physical Disability</t>
  </si>
  <si>
    <t>SEMH</t>
  </si>
  <si>
    <t>Social, Emotional and Mental Health</t>
  </si>
  <si>
    <t>SLCN</t>
  </si>
  <si>
    <t>Speech, Language and Communication</t>
  </si>
  <si>
    <t>SLD</t>
  </si>
  <si>
    <t>Severe Learning Difficulty</t>
  </si>
  <si>
    <t>SPLD</t>
  </si>
  <si>
    <t>Specific Learning Difficulty</t>
  </si>
  <si>
    <t xml:space="preserve">Primary Need Code </t>
  </si>
  <si>
    <t>Not ascribed to a pupil / Other Spend</t>
  </si>
  <si>
    <t>MSI</t>
  </si>
  <si>
    <t>Multi-Sensory Impairment</t>
  </si>
  <si>
    <t>2023/2024</t>
  </si>
  <si>
    <t>a.     Learning difficulty 
b.     Autistic Spectrum Disorder
c.     SEMH</t>
  </si>
  <si>
    <t>Qu 6 - Please provide the local authority’s total expenditure on SEN placements in 'Special school: independent special schools'</t>
  </si>
  <si>
    <t>Qu 7 - Please provide the local authority’s total net expenditure on SEN placements in 'Special school: independent special schools' with a;</t>
  </si>
  <si>
    <t>Qu 8 - Of the total number of children and young people with a statement of SEN or EHC Plan who are attending all ‘Special School’ categories, please provide the number that are placed out of area (i.e. outside the local authority boundary) with a;</t>
  </si>
  <si>
    <t>Weighted Average Pupils</t>
  </si>
  <si>
    <t>*Maintained Special Schools In Other LA's</t>
  </si>
  <si>
    <t>* - No split over Primary Need Is Available</t>
  </si>
  <si>
    <t>Qu 9 - Please provide the total number of children and young people for whom the authority maintains a statement of SEN or EHC Plan in a 'Special school: independent special school' that are in;</t>
  </si>
  <si>
    <t xml:space="preserve">a.     Day placements (no boarding component)
b.     38 or 52-week placements (boarding component) </t>
  </si>
  <si>
    <t>Day</t>
  </si>
  <si>
    <t>Residential</t>
  </si>
  <si>
    <t>Local authority:</t>
  </si>
  <si>
    <t>Date:</t>
  </si>
  <si>
    <t xml:space="preserve">Please note that ‘all ‘Special School’ categories’ is to include state-funded nursery, primary, and secondary special schools, non-maintained special schools, pupil referral units, and independent special schools
Please note the category of ‘Learning Difficulty’ includes Moderate Learning Difficulty (MLD), Severe Learning Difficulty (SLD), Profound and Multiple Learning Difficulty (PMLD), Specific Learning Difficulty (SpLD).
Please note that ‘SEMH’ refers to Social, Emotional and Mental Health needs where children/young people have difficulties managing their behaviour. Typical characteristics include, but are not limited to: emotional regulation issues, social interaction difficulties, mental health conditions, and behavioural issues </t>
  </si>
  <si>
    <r>
      <t xml:space="preserve">1. Please could you supply the </t>
    </r>
    <r>
      <rPr>
        <b/>
        <sz val="11"/>
        <color theme="1"/>
        <rFont val="Arial"/>
        <family val="2"/>
      </rPr>
      <t xml:space="preserve">name, job title, email address and telephone number </t>
    </r>
    <r>
      <rPr>
        <sz val="11"/>
        <color theme="1"/>
        <rFont val="Arial"/>
        <family val="2"/>
      </rPr>
      <t xml:space="preserve">of the </t>
    </r>
    <r>
      <rPr>
        <b/>
        <sz val="11"/>
        <color theme="1"/>
        <rFont val="Arial"/>
        <family val="2"/>
      </rPr>
      <t xml:space="preserve">commissioner with responsibility for children and young people's SEN placements. </t>
    </r>
  </si>
  <si>
    <t>Name</t>
  </si>
  <si>
    <t>Job Title</t>
  </si>
  <si>
    <t>Telephone no.</t>
  </si>
  <si>
    <t>Email address</t>
  </si>
  <si>
    <t>We do not have a commissioner for SEND places</t>
  </si>
  <si>
    <r>
      <t xml:space="preserve">2. Please provide the </t>
    </r>
    <r>
      <rPr>
        <b/>
        <sz val="11"/>
        <color theme="1"/>
        <rFont val="Arial"/>
        <family val="2"/>
      </rPr>
      <t>total number of children and young people</t>
    </r>
    <r>
      <rPr>
        <sz val="11"/>
        <color theme="1"/>
        <rFont val="Arial"/>
        <family val="2"/>
      </rPr>
      <t xml:space="preserve"> for whom the authority maintains a </t>
    </r>
    <r>
      <rPr>
        <b/>
        <sz val="11"/>
        <color theme="1"/>
        <rFont val="Arial"/>
        <family val="2"/>
      </rPr>
      <t xml:space="preserve">statement of SEN or EHC Plan </t>
    </r>
    <r>
      <rPr>
        <sz val="11"/>
        <color theme="1"/>
        <rFont val="Arial"/>
        <family val="2"/>
      </rPr>
      <t>with a;</t>
    </r>
  </si>
  <si>
    <t>(a) Learning Difficulty</t>
  </si>
  <si>
    <t>(b) Autistic Spectrum Disorder</t>
  </si>
  <si>
    <t>(c) SEMH</t>
  </si>
  <si>
    <t>3. Please provide the total number of children and young people for whom the authority maintains a statement of SEN or EHC plan with a learning difficulty of;</t>
  </si>
  <si>
    <t>(a) Moderate Learning Difficulty (MLD)</t>
  </si>
  <si>
    <t>(b) Severe Learning Difficulty (SLD)</t>
  </si>
  <si>
    <t>(c) Profound and Multiple Learning Difficulty (PMLD)</t>
  </si>
  <si>
    <t xml:space="preserve">(d) Specific Learning Difficulty (SpLD) </t>
  </si>
  <si>
    <r>
      <t xml:space="preserve">4. Please provide the total number of children and young people for whom the authority maintains a </t>
    </r>
    <r>
      <rPr>
        <b/>
        <sz val="11"/>
        <color theme="1"/>
        <rFont val="Arial"/>
        <family val="2"/>
      </rPr>
      <t>statement of SEN or EHC Plan in all 'Special school' categories</t>
    </r>
    <r>
      <rPr>
        <sz val="11"/>
        <color theme="1"/>
        <rFont val="Arial"/>
        <family val="2"/>
      </rPr>
      <t xml:space="preserve"> with a;</t>
    </r>
  </si>
  <si>
    <r>
      <t>5. Please provide the total number of children and young people for whom the authority maintains a statement of SEN or EHC Plan in a '</t>
    </r>
    <r>
      <rPr>
        <b/>
        <sz val="11"/>
        <color theme="1"/>
        <rFont val="Arial"/>
        <family val="2"/>
      </rPr>
      <t>Special school: independent special school</t>
    </r>
    <r>
      <rPr>
        <sz val="11"/>
        <color theme="1"/>
        <rFont val="Arial"/>
        <family val="2"/>
      </rPr>
      <t>' only with a;</t>
    </r>
  </si>
  <si>
    <t>Leicester City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</si>
</sst>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8" x14ac:knownFonts="1">
    <font>
      <sz val="11"/>
      <color theme="1"/>
      <name val="Calibri"/>
      <family val="2"/>
      <scheme val="minor"/>
    </font>
    <font>
      <b/>
      <sz val="11"/>
      <color theme="1"/>
      <name val="Calibri"/>
      <family val="2"/>
      <scheme val="minor"/>
    </font>
    <font>
      <b/>
      <sz val="12"/>
      <color theme="1"/>
      <name val="Calibri"/>
      <family val="2"/>
      <scheme val="minor"/>
    </font>
    <font>
      <sz val="11"/>
      <color rgb="FF0033CC"/>
      <name val="Calibri"/>
      <family val="2"/>
      <scheme val="minor"/>
    </font>
    <font>
      <sz val="11"/>
      <color theme="1"/>
      <name val="Arial"/>
      <family val="2"/>
    </font>
    <font>
      <b/>
      <sz val="11"/>
      <color theme="1"/>
      <name val="Arial"/>
      <family val="2"/>
    </font>
    <font>
      <i/>
      <sz val="11"/>
      <color rgb="FF000000"/>
      <name val="Arial"/>
      <family val="2"/>
    </font>
    <font>
      <sz val="11"/>
      <color rgb="FF222222"/>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1"/>
      </bottom>
      <diagonal/>
    </border>
    <border>
      <left style="thin">
        <color theme="2" tint="-0.249977111117893"/>
      </left>
      <right/>
      <top style="thin">
        <color indexed="64"/>
      </top>
      <bottom style="thin">
        <color theme="2" tint="-0.249977111117893"/>
      </bottom>
      <diagonal/>
    </border>
    <border>
      <left/>
      <right/>
      <top style="thin">
        <color indexed="64"/>
      </top>
      <bottom style="thin">
        <color theme="2" tint="-0.249977111117893"/>
      </bottom>
      <diagonal/>
    </border>
    <border>
      <left/>
      <right style="thin">
        <color theme="2" tint="-0.249977111117893"/>
      </right>
      <top style="thin">
        <color indexed="64"/>
      </top>
      <bottom style="thin">
        <color theme="2" tint="-0.249977111117893"/>
      </bottom>
      <diagonal/>
    </border>
  </borders>
  <cellStyleXfs count="1">
    <xf numFmtId="0" fontId="0" fillId="0" borderId="0"/>
  </cellStyleXfs>
  <cellXfs count="37">
    <xf numFmtId="0" fontId="0" fillId="0" borderId="0" xfId="0"/>
    <xf numFmtId="0" fontId="1" fillId="0" borderId="0" xfId="0" applyFont="1"/>
    <xf numFmtId="164" fontId="0" fillId="0" borderId="0" xfId="0" applyNumberFormat="1"/>
    <xf numFmtId="0" fontId="1" fillId="0" borderId="1" xfId="0" applyFont="1" applyBorder="1" applyAlignment="1">
      <alignment horizontal="center" vertical="center" wrapText="1"/>
    </xf>
    <xf numFmtId="0" fontId="0" fillId="0" borderId="2" xfId="0" applyBorder="1"/>
    <xf numFmtId="164" fontId="1" fillId="0" borderId="2" xfId="0" applyNumberFormat="1" applyFont="1" applyBorder="1"/>
    <xf numFmtId="0" fontId="0" fillId="0" borderId="3" xfId="0" applyBorder="1"/>
    <xf numFmtId="164" fontId="1" fillId="0" borderId="3" xfId="0" applyNumberFormat="1" applyFont="1" applyBorder="1"/>
    <xf numFmtId="0" fontId="1" fillId="0" borderId="1" xfId="0" applyFont="1" applyBorder="1"/>
    <xf numFmtId="164" fontId="1" fillId="0" borderId="1" xfId="0" applyNumberFormat="1" applyFont="1" applyBorder="1"/>
    <xf numFmtId="164" fontId="1" fillId="0" borderId="1" xfId="0" applyNumberFormat="1" applyFont="1" applyBorder="1" applyAlignment="1">
      <alignment horizontal="center" vertical="center" wrapText="1"/>
    </xf>
    <xf numFmtId="0" fontId="2" fillId="0" borderId="0" xfId="0" applyFont="1"/>
    <xf numFmtId="0" fontId="2" fillId="0" borderId="0" xfId="0" applyFont="1" applyAlignment="1">
      <alignment wrapText="1"/>
    </xf>
    <xf numFmtId="0" fontId="3" fillId="0" borderId="0" xfId="0" applyFont="1" applyAlignment="1">
      <alignment horizontal="left" vertical="center" indent="8"/>
    </xf>
    <xf numFmtId="0" fontId="1" fillId="0" borderId="0" xfId="0" applyFont="1" applyAlignment="1">
      <alignment horizontal="center"/>
    </xf>
    <xf numFmtId="0" fontId="0" fillId="0" borderId="2" xfId="0" applyFill="1" applyBorder="1"/>
    <xf numFmtId="0" fontId="1" fillId="0" borderId="1" xfId="0" applyFont="1" applyBorder="1" applyAlignment="1">
      <alignment horizontal="center"/>
    </xf>
    <xf numFmtId="164" fontId="0" fillId="0" borderId="1" xfId="0" applyNumberFormat="1" applyBorder="1"/>
    <xf numFmtId="0" fontId="0" fillId="0" borderId="0" xfId="0"/>
    <xf numFmtId="0" fontId="0" fillId="0" borderId="0" xfId="0"/>
    <xf numFmtId="0" fontId="4" fillId="0" borderId="0" xfId="0" applyFont="1"/>
    <xf numFmtId="0" fontId="4" fillId="0" borderId="0" xfId="0" applyFont="1" applyAlignment="1">
      <alignment horizontal="right"/>
    </xf>
    <xf numFmtId="0" fontId="5" fillId="0" borderId="1" xfId="0" applyFont="1" applyBorder="1" applyAlignment="1">
      <alignment horizontal="center" vertical="center"/>
    </xf>
    <xf numFmtId="3" fontId="4" fillId="2" borderId="4" xfId="0" applyNumberFormat="1" applyFont="1" applyFill="1" applyBorder="1" applyAlignment="1">
      <alignment vertical="center"/>
    </xf>
    <xf numFmtId="0" fontId="4" fillId="0" borderId="0" xfId="0" applyFont="1" applyAlignment="1">
      <alignment horizontal="right" vertical="center"/>
    </xf>
    <xf numFmtId="3" fontId="4" fillId="0" borderId="0" xfId="0" applyNumberFormat="1" applyFont="1" applyAlignment="1">
      <alignment vertical="center"/>
    </xf>
    <xf numFmtId="0" fontId="7" fillId="0" borderId="0" xfId="0" applyFont="1" applyAlignment="1">
      <alignment horizontal="right" vertical="center"/>
    </xf>
    <xf numFmtId="17" fontId="4" fillId="2" borderId="4" xfId="0" applyNumberFormat="1" applyFont="1" applyFill="1" applyBorder="1" applyAlignment="1">
      <alignment vertical="center"/>
    </xf>
    <xf numFmtId="0" fontId="4" fillId="0" borderId="4" xfId="0" applyFont="1" applyBorder="1" applyAlignment="1">
      <alignment horizontal="right" vertical="center"/>
    </xf>
    <xf numFmtId="0" fontId="4" fillId="0" borderId="6" xfId="0" applyFont="1" applyBorder="1" applyAlignment="1">
      <alignment horizontal="right" vertical="center"/>
    </xf>
    <xf numFmtId="0" fontId="4" fillId="3" borderId="1"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6" fillId="0" borderId="0" xfId="0" applyFont="1" applyAlignment="1">
      <alignment horizontal="left" vertical="center" wrapText="1"/>
    </xf>
    <xf numFmtId="3" fontId="4" fillId="2" borderId="8" xfId="0" applyNumberFormat="1" applyFont="1" applyFill="1" applyBorder="1" applyAlignment="1">
      <alignment horizontal="center" vertical="center"/>
    </xf>
    <xf numFmtId="3" fontId="4" fillId="2" borderId="9" xfId="0" applyNumberFormat="1" applyFont="1" applyFill="1" applyBorder="1" applyAlignment="1">
      <alignment horizontal="center" vertical="center"/>
    </xf>
    <xf numFmtId="3" fontId="4" fillId="2" borderId="1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F1713-AF59-480C-8563-98DAE68D66EB}">
  <dimension ref="A1:G132"/>
  <sheetViews>
    <sheetView tabSelected="1" workbookViewId="0">
      <selection activeCell="C2" sqref="C2"/>
    </sheetView>
  </sheetViews>
  <sheetFormatPr defaultRowHeight="15" x14ac:dyDescent="0.25"/>
  <cols>
    <col min="1" max="1" width="34" customWidth="1"/>
    <col min="2" max="2" width="41.42578125" customWidth="1"/>
    <col min="3" max="6" width="11.85546875" customWidth="1"/>
  </cols>
  <sheetData>
    <row r="1" spans="1:7" s="18" customFormat="1" x14ac:dyDescent="0.25">
      <c r="A1" s="21" t="s">
        <v>47</v>
      </c>
      <c r="B1" s="23" t="s">
        <v>67</v>
      </c>
      <c r="C1" s="20"/>
      <c r="D1" s="20"/>
      <c r="E1" s="20"/>
      <c r="F1" s="20"/>
      <c r="G1" s="20"/>
    </row>
    <row r="2" spans="1:7" s="18" customFormat="1" x14ac:dyDescent="0.25">
      <c r="A2" s="21" t="s">
        <v>48</v>
      </c>
      <c r="B2" s="27">
        <v>45444</v>
      </c>
      <c r="C2" s="20"/>
      <c r="D2" s="20"/>
      <c r="E2" s="20"/>
      <c r="F2" s="20"/>
      <c r="G2" s="20"/>
    </row>
    <row r="3" spans="1:7" s="18" customFormat="1" ht="140.25" customHeight="1" x14ac:dyDescent="0.25">
      <c r="A3" s="33" t="s">
        <v>49</v>
      </c>
      <c r="B3" s="33"/>
      <c r="C3" s="33"/>
      <c r="D3" s="33"/>
      <c r="E3" s="33"/>
      <c r="F3" s="33"/>
      <c r="G3" s="33"/>
    </row>
    <row r="4" spans="1:7" s="18" customFormat="1" x14ac:dyDescent="0.25">
      <c r="A4" s="20"/>
      <c r="B4" s="20"/>
      <c r="C4" s="20"/>
      <c r="D4" s="20"/>
      <c r="E4" s="20"/>
      <c r="F4" s="20"/>
      <c r="G4" s="20"/>
    </row>
    <row r="5" spans="1:7" s="18" customFormat="1" x14ac:dyDescent="0.25">
      <c r="A5" s="30" t="s">
        <v>50</v>
      </c>
      <c r="B5" s="30"/>
      <c r="C5" s="22" t="s">
        <v>51</v>
      </c>
      <c r="D5" s="22" t="s">
        <v>52</v>
      </c>
      <c r="E5" s="22" t="s">
        <v>53</v>
      </c>
      <c r="F5" s="22" t="s">
        <v>54</v>
      </c>
      <c r="G5" s="20"/>
    </row>
    <row r="6" spans="1:7" s="18" customFormat="1" x14ac:dyDescent="0.25">
      <c r="A6" s="20"/>
      <c r="B6" s="20"/>
      <c r="C6" s="34" t="s">
        <v>55</v>
      </c>
      <c r="D6" s="35"/>
      <c r="E6" s="35"/>
      <c r="F6" s="36"/>
      <c r="G6" s="20"/>
    </row>
    <row r="7" spans="1:7" s="18" customFormat="1" x14ac:dyDescent="0.25">
      <c r="A7" s="20"/>
      <c r="B7" s="20"/>
      <c r="C7" s="20"/>
      <c r="D7" s="20"/>
      <c r="E7" s="20"/>
      <c r="F7" s="20"/>
      <c r="G7" s="20"/>
    </row>
    <row r="8" spans="1:7" s="18" customFormat="1" x14ac:dyDescent="0.25">
      <c r="A8" s="30" t="s">
        <v>56</v>
      </c>
      <c r="B8" s="30"/>
      <c r="C8" s="22" t="s">
        <v>0</v>
      </c>
      <c r="D8" s="22" t="s">
        <v>1</v>
      </c>
      <c r="E8" s="22" t="s">
        <v>2</v>
      </c>
      <c r="F8" s="22" t="s">
        <v>3</v>
      </c>
      <c r="G8" s="22" t="s">
        <v>4</v>
      </c>
    </row>
    <row r="9" spans="1:7" s="18" customFormat="1" x14ac:dyDescent="0.25">
      <c r="A9" s="28" t="s">
        <v>57</v>
      </c>
      <c r="B9" s="28"/>
      <c r="C9" s="23">
        <v>846</v>
      </c>
      <c r="D9" s="23">
        <v>696</v>
      </c>
      <c r="E9" s="23">
        <v>630</v>
      </c>
      <c r="F9" s="23">
        <v>670</v>
      </c>
      <c r="G9" s="23">
        <v>611</v>
      </c>
    </row>
    <row r="10" spans="1:7" s="18" customFormat="1" x14ac:dyDescent="0.25">
      <c r="A10" s="29" t="s">
        <v>58</v>
      </c>
      <c r="B10" s="29"/>
      <c r="C10" s="23">
        <v>746</v>
      </c>
      <c r="D10" s="23">
        <v>875</v>
      </c>
      <c r="E10" s="23">
        <v>1008</v>
      </c>
      <c r="F10" s="23">
        <v>1125</v>
      </c>
      <c r="G10" s="23">
        <v>1079</v>
      </c>
    </row>
    <row r="11" spans="1:7" s="18" customFormat="1" x14ac:dyDescent="0.25">
      <c r="A11" s="24"/>
      <c r="B11" s="24" t="s">
        <v>59</v>
      </c>
      <c r="C11" s="23">
        <v>637</v>
      </c>
      <c r="D11" s="23">
        <v>761</v>
      </c>
      <c r="E11" s="23">
        <v>802</v>
      </c>
      <c r="F11" s="23">
        <v>936</v>
      </c>
      <c r="G11" s="23">
        <v>868</v>
      </c>
    </row>
    <row r="12" spans="1:7" s="18" customFormat="1" x14ac:dyDescent="0.25">
      <c r="A12" s="24"/>
      <c r="B12" s="24"/>
      <c r="C12" s="25"/>
      <c r="D12" s="25"/>
      <c r="E12" s="25"/>
      <c r="F12" s="25"/>
      <c r="G12" s="25"/>
    </row>
    <row r="13" spans="1:7" s="18" customFormat="1" x14ac:dyDescent="0.25">
      <c r="A13" s="30" t="s">
        <v>60</v>
      </c>
      <c r="B13" s="30"/>
      <c r="C13" s="22" t="s">
        <v>0</v>
      </c>
      <c r="D13" s="22" t="s">
        <v>1</v>
      </c>
      <c r="E13" s="22" t="s">
        <v>2</v>
      </c>
      <c r="F13" s="22" t="s">
        <v>3</v>
      </c>
      <c r="G13" s="22" t="s">
        <v>4</v>
      </c>
    </row>
    <row r="14" spans="1:7" s="18" customFormat="1" x14ac:dyDescent="0.25">
      <c r="A14" s="24"/>
      <c r="B14" s="26" t="s">
        <v>61</v>
      </c>
      <c r="C14" s="23">
        <v>88</v>
      </c>
      <c r="D14" s="23">
        <v>130</v>
      </c>
      <c r="E14" s="23">
        <v>179</v>
      </c>
      <c r="F14" s="23">
        <v>249</v>
      </c>
      <c r="G14" s="23">
        <v>248</v>
      </c>
    </row>
    <row r="15" spans="1:7" s="18" customFormat="1" x14ac:dyDescent="0.25">
      <c r="A15" s="24"/>
      <c r="B15" s="24" t="s">
        <v>62</v>
      </c>
      <c r="C15" s="23">
        <v>88</v>
      </c>
      <c r="D15" s="23">
        <v>88</v>
      </c>
      <c r="E15" s="23">
        <v>76</v>
      </c>
      <c r="F15" s="23">
        <v>72</v>
      </c>
      <c r="G15" s="23">
        <v>65</v>
      </c>
    </row>
    <row r="16" spans="1:7" s="18" customFormat="1" x14ac:dyDescent="0.25">
      <c r="A16" s="24"/>
      <c r="B16" s="24" t="s">
        <v>63</v>
      </c>
      <c r="C16" s="23">
        <v>36</v>
      </c>
      <c r="D16" s="23">
        <v>34</v>
      </c>
      <c r="E16" s="23">
        <v>29</v>
      </c>
      <c r="F16" s="23">
        <v>29</v>
      </c>
      <c r="G16" s="23">
        <v>24</v>
      </c>
    </row>
    <row r="17" spans="1:7" s="18" customFormat="1" x14ac:dyDescent="0.25">
      <c r="A17" s="24"/>
      <c r="B17" s="24" t="s">
        <v>64</v>
      </c>
      <c r="C17" s="23">
        <v>86</v>
      </c>
      <c r="D17" s="23">
        <v>87</v>
      </c>
      <c r="E17" s="23">
        <v>74</v>
      </c>
      <c r="F17" s="23">
        <v>69</v>
      </c>
      <c r="G17" s="23">
        <v>62</v>
      </c>
    </row>
    <row r="18" spans="1:7" s="18" customFormat="1" x14ac:dyDescent="0.25">
      <c r="A18" s="20"/>
      <c r="B18" s="20"/>
      <c r="C18" s="20"/>
      <c r="D18" s="20"/>
      <c r="E18" s="20"/>
      <c r="F18" s="20"/>
      <c r="G18" s="20"/>
    </row>
    <row r="19" spans="1:7" s="18" customFormat="1" x14ac:dyDescent="0.25">
      <c r="A19" s="30" t="s">
        <v>65</v>
      </c>
      <c r="B19" s="30"/>
      <c r="C19" s="22" t="s">
        <v>0</v>
      </c>
      <c r="D19" s="22" t="s">
        <v>1</v>
      </c>
      <c r="E19" s="22" t="s">
        <v>2</v>
      </c>
      <c r="F19" s="22" t="s">
        <v>3</v>
      </c>
      <c r="G19" s="22" t="s">
        <v>4</v>
      </c>
    </row>
    <row r="20" spans="1:7" s="18" customFormat="1" x14ac:dyDescent="0.25">
      <c r="A20" s="28" t="s">
        <v>57</v>
      </c>
      <c r="B20" s="28"/>
      <c r="C20" s="23">
        <v>187</v>
      </c>
      <c r="D20" s="23">
        <v>179</v>
      </c>
      <c r="E20" s="23">
        <v>184</v>
      </c>
      <c r="F20" s="23">
        <v>178</v>
      </c>
      <c r="G20" s="23">
        <v>160</v>
      </c>
    </row>
    <row r="21" spans="1:7" s="18" customFormat="1" x14ac:dyDescent="0.25">
      <c r="A21" s="29" t="s">
        <v>58</v>
      </c>
      <c r="B21" s="29"/>
      <c r="C21" s="23">
        <v>247</v>
      </c>
      <c r="D21" s="23">
        <v>285</v>
      </c>
      <c r="E21" s="23">
        <v>326</v>
      </c>
      <c r="F21" s="23">
        <v>374</v>
      </c>
      <c r="G21" s="23">
        <v>352</v>
      </c>
    </row>
    <row r="22" spans="1:7" s="18" customFormat="1" x14ac:dyDescent="0.25">
      <c r="A22" s="24"/>
      <c r="B22" s="24" t="s">
        <v>59</v>
      </c>
      <c r="C22" s="23">
        <v>47</v>
      </c>
      <c r="D22" s="23">
        <v>55</v>
      </c>
      <c r="E22" s="23">
        <v>53</v>
      </c>
      <c r="F22" s="23">
        <v>60</v>
      </c>
      <c r="G22" s="23">
        <v>52</v>
      </c>
    </row>
    <row r="23" spans="1:7" s="18" customFormat="1" x14ac:dyDescent="0.25">
      <c r="A23" s="20"/>
      <c r="B23" s="20"/>
      <c r="C23" s="20"/>
      <c r="D23" s="20"/>
      <c r="E23" s="20"/>
      <c r="F23" s="20"/>
      <c r="G23" s="20"/>
    </row>
    <row r="24" spans="1:7" s="18" customFormat="1" x14ac:dyDescent="0.25">
      <c r="A24" s="31" t="s">
        <v>66</v>
      </c>
      <c r="B24" s="32"/>
      <c r="C24" s="22" t="s">
        <v>0</v>
      </c>
      <c r="D24" s="22" t="s">
        <v>1</v>
      </c>
      <c r="E24" s="22" t="s">
        <v>2</v>
      </c>
      <c r="F24" s="22" t="s">
        <v>3</v>
      </c>
      <c r="G24" s="22" t="s">
        <v>4</v>
      </c>
    </row>
    <row r="25" spans="1:7" s="18" customFormat="1" x14ac:dyDescent="0.25">
      <c r="A25" s="28" t="s">
        <v>57</v>
      </c>
      <c r="B25" s="28"/>
      <c r="C25" s="23">
        <v>19</v>
      </c>
      <c r="D25" s="23">
        <v>16</v>
      </c>
      <c r="E25" s="23">
        <v>19</v>
      </c>
      <c r="F25" s="23">
        <v>21</v>
      </c>
      <c r="G25" s="23">
        <v>21</v>
      </c>
    </row>
    <row r="26" spans="1:7" s="18" customFormat="1" x14ac:dyDescent="0.25">
      <c r="A26" s="29" t="s">
        <v>58</v>
      </c>
      <c r="B26" s="29"/>
      <c r="C26" s="23">
        <v>60</v>
      </c>
      <c r="D26" s="23">
        <v>55</v>
      </c>
      <c r="E26" s="23">
        <v>65</v>
      </c>
      <c r="F26" s="23">
        <v>72</v>
      </c>
      <c r="G26" s="23">
        <v>68</v>
      </c>
    </row>
    <row r="27" spans="1:7" s="18" customFormat="1" x14ac:dyDescent="0.25">
      <c r="A27" s="24"/>
      <c r="B27" s="24" t="s">
        <v>59</v>
      </c>
      <c r="C27" s="23">
        <v>27</v>
      </c>
      <c r="D27" s="23">
        <v>34</v>
      </c>
      <c r="E27" s="23">
        <v>46</v>
      </c>
      <c r="F27" s="23">
        <v>68</v>
      </c>
      <c r="G27" s="23">
        <v>62</v>
      </c>
    </row>
    <row r="28" spans="1:7" s="18" customFormat="1" x14ac:dyDescent="0.25"/>
    <row r="29" spans="1:7" x14ac:dyDescent="0.25">
      <c r="C29" s="18"/>
      <c r="D29" s="18"/>
      <c r="E29" s="18"/>
      <c r="F29" s="18"/>
    </row>
    <row r="30" spans="1:7" ht="15.75" x14ac:dyDescent="0.25">
      <c r="A30" s="11" t="s">
        <v>37</v>
      </c>
      <c r="B30" s="18"/>
      <c r="C30" s="18"/>
      <c r="D30" s="18"/>
      <c r="E30" s="18"/>
      <c r="F30" s="18"/>
    </row>
    <row r="31" spans="1:7" x14ac:dyDescent="0.25">
      <c r="A31" s="1" t="s">
        <v>7</v>
      </c>
      <c r="B31" s="1" t="s">
        <v>6</v>
      </c>
      <c r="C31" s="18"/>
      <c r="D31" s="18"/>
      <c r="E31" s="18"/>
      <c r="F31" s="18"/>
    </row>
    <row r="32" spans="1:7" x14ac:dyDescent="0.25">
      <c r="A32" s="18" t="s">
        <v>0</v>
      </c>
      <c r="B32" s="2">
        <v>7093</v>
      </c>
      <c r="C32" s="18"/>
      <c r="D32" s="18"/>
      <c r="E32" s="18"/>
      <c r="F32" s="18"/>
    </row>
    <row r="33" spans="1:6" x14ac:dyDescent="0.25">
      <c r="A33" s="18" t="s">
        <v>1</v>
      </c>
      <c r="B33" s="2">
        <v>7466</v>
      </c>
      <c r="C33" s="18"/>
      <c r="D33" s="18"/>
      <c r="E33" s="18"/>
      <c r="F33" s="18"/>
    </row>
    <row r="34" spans="1:6" x14ac:dyDescent="0.25">
      <c r="A34" s="18" t="s">
        <v>2</v>
      </c>
      <c r="B34" s="2">
        <v>8199</v>
      </c>
      <c r="C34" s="18"/>
      <c r="D34" s="18"/>
      <c r="E34" s="18"/>
      <c r="F34" s="18"/>
    </row>
    <row r="35" spans="1:6" x14ac:dyDescent="0.25">
      <c r="A35" s="18" t="s">
        <v>3</v>
      </c>
      <c r="B35" s="2">
        <v>11374</v>
      </c>
    </row>
    <row r="36" spans="1:6" x14ac:dyDescent="0.25">
      <c r="A36" s="18" t="s">
        <v>4</v>
      </c>
      <c r="B36" s="18" t="s">
        <v>5</v>
      </c>
      <c r="C36" s="18"/>
      <c r="D36" s="18"/>
      <c r="E36" s="18"/>
      <c r="F36" s="18"/>
    </row>
    <row r="37" spans="1:6" x14ac:dyDescent="0.25">
      <c r="C37" s="18"/>
      <c r="D37" s="18"/>
      <c r="E37" s="18"/>
      <c r="F37" s="18"/>
    </row>
    <row r="38" spans="1:6" ht="15.75" x14ac:dyDescent="0.25">
      <c r="A38" s="11" t="s">
        <v>38</v>
      </c>
      <c r="B38" s="18"/>
      <c r="C38" s="18"/>
      <c r="D38" s="18"/>
      <c r="E38" s="18"/>
      <c r="F38" s="18"/>
    </row>
    <row r="39" spans="1:6" ht="47.25" x14ac:dyDescent="0.25">
      <c r="A39" s="12" t="s">
        <v>36</v>
      </c>
      <c r="B39" s="18"/>
      <c r="C39" s="19"/>
      <c r="D39" s="18"/>
      <c r="E39" s="18"/>
      <c r="F39" s="18"/>
    </row>
    <row r="40" spans="1:6" ht="15.75" x14ac:dyDescent="0.25">
      <c r="A40" s="11"/>
      <c r="B40" s="18"/>
      <c r="C40" s="19"/>
      <c r="D40" s="18"/>
      <c r="E40" s="18"/>
      <c r="F40" s="18"/>
    </row>
    <row r="41" spans="1:6" x14ac:dyDescent="0.25">
      <c r="A41" s="1" t="s">
        <v>0</v>
      </c>
      <c r="B41" s="18"/>
      <c r="C41" s="18"/>
      <c r="D41" s="18"/>
      <c r="E41" s="18"/>
      <c r="F41" s="18"/>
    </row>
    <row r="42" spans="1:6" x14ac:dyDescent="0.25">
      <c r="A42" s="3" t="s">
        <v>31</v>
      </c>
      <c r="B42" s="3" t="s">
        <v>9</v>
      </c>
      <c r="C42" s="10" t="s">
        <v>10</v>
      </c>
      <c r="D42" s="18"/>
      <c r="E42" s="18"/>
      <c r="F42" s="18"/>
    </row>
    <row r="43" spans="1:6" x14ac:dyDescent="0.25">
      <c r="A43" s="4" t="s">
        <v>11</v>
      </c>
      <c r="B43" s="4" t="s">
        <v>12</v>
      </c>
      <c r="C43" s="5">
        <v>2721146.7199999997</v>
      </c>
      <c r="D43" s="18"/>
      <c r="E43" s="18"/>
      <c r="F43" s="18"/>
    </row>
    <row r="44" spans="1:6" x14ac:dyDescent="0.25">
      <c r="A44" s="6" t="s">
        <v>13</v>
      </c>
      <c r="B44" s="6" t="s">
        <v>14</v>
      </c>
      <c r="C44" s="7">
        <v>85004.319999999992</v>
      </c>
      <c r="D44" s="18"/>
      <c r="E44" s="18"/>
      <c r="F44" s="18"/>
    </row>
    <row r="45" spans="1:6" x14ac:dyDescent="0.25">
      <c r="A45" s="6" t="s">
        <v>15</v>
      </c>
      <c r="B45" s="6" t="s">
        <v>16</v>
      </c>
      <c r="C45" s="7">
        <v>269189.67000000004</v>
      </c>
      <c r="D45" s="18"/>
      <c r="E45" s="18"/>
      <c r="F45" s="18"/>
    </row>
    <row r="46" spans="1:6" x14ac:dyDescent="0.25">
      <c r="A46" s="6" t="s">
        <v>17</v>
      </c>
      <c r="B46" s="6" t="s">
        <v>18</v>
      </c>
      <c r="C46" s="7">
        <v>1039474.0149999999</v>
      </c>
      <c r="D46" s="18"/>
      <c r="E46" s="18"/>
      <c r="F46" s="18"/>
    </row>
    <row r="47" spans="1:6" x14ac:dyDescent="0.25">
      <c r="A47" s="6" t="s">
        <v>19</v>
      </c>
      <c r="B47" s="6" t="s">
        <v>20</v>
      </c>
      <c r="C47" s="7">
        <v>97949.23000000001</v>
      </c>
      <c r="D47" s="18"/>
      <c r="E47" s="18"/>
      <c r="F47" s="18"/>
    </row>
    <row r="48" spans="1:6" x14ac:dyDescent="0.25">
      <c r="A48" s="6" t="s">
        <v>21</v>
      </c>
      <c r="B48" s="6" t="s">
        <v>22</v>
      </c>
      <c r="C48" s="7">
        <v>9261.32</v>
      </c>
      <c r="D48" s="18"/>
      <c r="E48" s="18"/>
      <c r="F48" s="18"/>
    </row>
    <row r="49" spans="1:6" x14ac:dyDescent="0.25">
      <c r="A49" s="6" t="s">
        <v>23</v>
      </c>
      <c r="B49" s="6" t="s">
        <v>24</v>
      </c>
      <c r="C49" s="7">
        <v>1511727.58</v>
      </c>
      <c r="D49" s="18"/>
      <c r="E49" s="18"/>
      <c r="F49" s="18"/>
    </row>
    <row r="50" spans="1:6" x14ac:dyDescent="0.25">
      <c r="A50" s="6" t="s">
        <v>25</v>
      </c>
      <c r="B50" s="6" t="s">
        <v>26</v>
      </c>
      <c r="C50" s="7">
        <v>857297.05</v>
      </c>
      <c r="D50" s="18"/>
      <c r="E50" s="18"/>
      <c r="F50" s="18"/>
    </row>
    <row r="51" spans="1:6" x14ac:dyDescent="0.25">
      <c r="A51" s="6" t="s">
        <v>27</v>
      </c>
      <c r="B51" s="6" t="s">
        <v>28</v>
      </c>
      <c r="C51" s="7">
        <v>79287.66</v>
      </c>
      <c r="D51" s="18"/>
      <c r="E51" s="18"/>
      <c r="F51" s="18"/>
    </row>
    <row r="52" spans="1:6" x14ac:dyDescent="0.25">
      <c r="A52" s="6" t="s">
        <v>29</v>
      </c>
      <c r="B52" s="6" t="s">
        <v>30</v>
      </c>
      <c r="C52" s="7">
        <v>256630.63</v>
      </c>
    </row>
    <row r="53" spans="1:6" x14ac:dyDescent="0.25">
      <c r="A53" s="4" t="s">
        <v>32</v>
      </c>
      <c r="B53" s="4"/>
      <c r="C53" s="5">
        <f>7093*1000-6926968</f>
        <v>166032</v>
      </c>
    </row>
    <row r="54" spans="1:6" x14ac:dyDescent="0.25">
      <c r="A54" s="8" t="s">
        <v>10</v>
      </c>
      <c r="B54" s="8"/>
      <c r="C54" s="9">
        <f>SUM(C42:C53)</f>
        <v>7093000.1950000003</v>
      </c>
    </row>
    <row r="56" spans="1:6" x14ac:dyDescent="0.25">
      <c r="A56" s="1" t="s">
        <v>1</v>
      </c>
    </row>
    <row r="57" spans="1:6" ht="30" x14ac:dyDescent="0.25">
      <c r="A57" s="3" t="s">
        <v>8</v>
      </c>
      <c r="B57" s="3" t="s">
        <v>9</v>
      </c>
      <c r="C57" s="10" t="s">
        <v>10</v>
      </c>
    </row>
    <row r="58" spans="1:6" x14ac:dyDescent="0.25">
      <c r="A58" s="4" t="s">
        <v>11</v>
      </c>
      <c r="B58" s="4" t="s">
        <v>12</v>
      </c>
      <c r="C58" s="5">
        <v>2774324.5066666668</v>
      </c>
    </row>
    <row r="59" spans="1:6" x14ac:dyDescent="0.25">
      <c r="A59" s="6" t="s">
        <v>13</v>
      </c>
      <c r="B59" s="6" t="s">
        <v>14</v>
      </c>
      <c r="C59" s="7">
        <v>101375.64000000001</v>
      </c>
    </row>
    <row r="60" spans="1:6" x14ac:dyDescent="0.25">
      <c r="A60" s="6" t="s">
        <v>15</v>
      </c>
      <c r="B60" s="6" t="s">
        <v>16</v>
      </c>
      <c r="C60" s="7">
        <v>301709.07</v>
      </c>
    </row>
    <row r="61" spans="1:6" x14ac:dyDescent="0.25">
      <c r="A61" s="6" t="s">
        <v>33</v>
      </c>
      <c r="B61" s="6" t="s">
        <v>34</v>
      </c>
      <c r="C61" s="7">
        <v>21905.666666666668</v>
      </c>
    </row>
    <row r="62" spans="1:6" x14ac:dyDescent="0.25">
      <c r="A62" s="6" t="s">
        <v>17</v>
      </c>
      <c r="B62" s="6" t="s">
        <v>18</v>
      </c>
      <c r="C62" s="7">
        <v>279976.92000000004</v>
      </c>
    </row>
    <row r="63" spans="1:6" x14ac:dyDescent="0.25">
      <c r="A63" s="6" t="s">
        <v>19</v>
      </c>
      <c r="B63" s="6" t="s">
        <v>20</v>
      </c>
      <c r="C63" s="7">
        <v>19061.03</v>
      </c>
    </row>
    <row r="64" spans="1:6" x14ac:dyDescent="0.25">
      <c r="A64" s="6" t="s">
        <v>21</v>
      </c>
      <c r="B64" s="6" t="s">
        <v>22</v>
      </c>
      <c r="C64" s="7">
        <v>0</v>
      </c>
    </row>
    <row r="65" spans="1:3" x14ac:dyDescent="0.25">
      <c r="A65" s="6" t="s">
        <v>23</v>
      </c>
      <c r="B65" s="6" t="s">
        <v>24</v>
      </c>
      <c r="C65" s="7">
        <v>2304305.1366666672</v>
      </c>
    </row>
    <row r="66" spans="1:3" x14ac:dyDescent="0.25">
      <c r="A66" s="6" t="s">
        <v>25</v>
      </c>
      <c r="B66" s="6" t="s">
        <v>26</v>
      </c>
      <c r="C66" s="7">
        <v>1308863.8400000001</v>
      </c>
    </row>
    <row r="67" spans="1:3" x14ac:dyDescent="0.25">
      <c r="A67" s="6" t="s">
        <v>27</v>
      </c>
      <c r="B67" s="6" t="s">
        <v>28</v>
      </c>
      <c r="C67" s="7">
        <v>86417.83</v>
      </c>
    </row>
    <row r="68" spans="1:3" x14ac:dyDescent="0.25">
      <c r="A68" s="6" t="s">
        <v>29</v>
      </c>
      <c r="B68" s="6" t="s">
        <v>30</v>
      </c>
      <c r="C68" s="7">
        <v>320892.28000000003</v>
      </c>
    </row>
    <row r="69" spans="1:3" x14ac:dyDescent="0.25">
      <c r="A69" s="4" t="s">
        <v>32</v>
      </c>
      <c r="B69" s="4"/>
      <c r="C69" s="5">
        <f>B33*1000-7518832</f>
        <v>-52832</v>
      </c>
    </row>
    <row r="70" spans="1:3" x14ac:dyDescent="0.25">
      <c r="A70" s="8" t="s">
        <v>10</v>
      </c>
      <c r="B70" s="8"/>
      <c r="C70" s="9">
        <f>SUM(C57:C69)</f>
        <v>7465999.9200000009</v>
      </c>
    </row>
    <row r="72" spans="1:3" x14ac:dyDescent="0.25">
      <c r="A72" s="1" t="s">
        <v>2</v>
      </c>
    </row>
    <row r="73" spans="1:3" ht="30" x14ac:dyDescent="0.25">
      <c r="A73" s="3" t="s">
        <v>8</v>
      </c>
      <c r="B73" s="3" t="s">
        <v>9</v>
      </c>
      <c r="C73" s="10" t="s">
        <v>10</v>
      </c>
    </row>
    <row r="74" spans="1:3" x14ac:dyDescent="0.25">
      <c r="A74" s="4" t="s">
        <v>11</v>
      </c>
      <c r="B74" s="4" t="s">
        <v>12</v>
      </c>
      <c r="C74" s="5">
        <v>2861870.1411333336</v>
      </c>
    </row>
    <row r="75" spans="1:3" x14ac:dyDescent="0.25">
      <c r="A75" s="6" t="s">
        <v>13</v>
      </c>
      <c r="B75" s="6" t="s">
        <v>14</v>
      </c>
      <c r="C75" s="7">
        <v>101375.98000000001</v>
      </c>
    </row>
    <row r="76" spans="1:3" x14ac:dyDescent="0.25">
      <c r="A76" s="6" t="s">
        <v>15</v>
      </c>
      <c r="B76" s="6" t="s">
        <v>16</v>
      </c>
      <c r="C76" s="7">
        <v>366899.20000000001</v>
      </c>
    </row>
    <row r="77" spans="1:3" x14ac:dyDescent="0.25">
      <c r="A77" s="6" t="s">
        <v>33</v>
      </c>
      <c r="B77" s="6" t="s">
        <v>34</v>
      </c>
      <c r="C77" s="7">
        <v>0</v>
      </c>
    </row>
    <row r="78" spans="1:3" x14ac:dyDescent="0.25">
      <c r="A78" s="6" t="s">
        <v>17</v>
      </c>
      <c r="B78" s="6" t="s">
        <v>18</v>
      </c>
      <c r="C78" s="7">
        <v>476735.05000000005</v>
      </c>
    </row>
    <row r="79" spans="1:3" x14ac:dyDescent="0.25">
      <c r="A79" s="6" t="s">
        <v>19</v>
      </c>
      <c r="B79" s="6" t="s">
        <v>20</v>
      </c>
      <c r="C79" s="7">
        <v>0</v>
      </c>
    </row>
    <row r="80" spans="1:3" x14ac:dyDescent="0.25">
      <c r="A80" s="6" t="s">
        <v>21</v>
      </c>
      <c r="B80" s="6" t="s">
        <v>22</v>
      </c>
      <c r="C80" s="7">
        <v>108196.95</v>
      </c>
    </row>
    <row r="81" spans="1:3" x14ac:dyDescent="0.25">
      <c r="A81" s="6" t="s">
        <v>23</v>
      </c>
      <c r="B81" s="6" t="s">
        <v>24</v>
      </c>
      <c r="C81" s="7">
        <v>2591388.0916666668</v>
      </c>
    </row>
    <row r="82" spans="1:3" x14ac:dyDescent="0.25">
      <c r="A82" s="6" t="s">
        <v>25</v>
      </c>
      <c r="B82" s="6" t="s">
        <v>26</v>
      </c>
      <c r="C82" s="7">
        <v>1259475.3700000001</v>
      </c>
    </row>
    <row r="83" spans="1:3" x14ac:dyDescent="0.25">
      <c r="A83" s="6" t="s">
        <v>27</v>
      </c>
      <c r="B83" s="6" t="s">
        <v>28</v>
      </c>
      <c r="C83" s="7">
        <v>64633.17</v>
      </c>
    </row>
    <row r="84" spans="1:3" x14ac:dyDescent="0.25">
      <c r="A84" s="6" t="s">
        <v>29</v>
      </c>
      <c r="B84" s="6" t="s">
        <v>30</v>
      </c>
      <c r="C84" s="7">
        <v>303779.55999999994</v>
      </c>
    </row>
    <row r="85" spans="1:3" x14ac:dyDescent="0.25">
      <c r="A85" s="4" t="s">
        <v>32</v>
      </c>
      <c r="B85" s="4"/>
      <c r="C85" s="5">
        <f>B34*1000-8134354</f>
        <v>64646</v>
      </c>
    </row>
    <row r="86" spans="1:3" x14ac:dyDescent="0.25">
      <c r="A86" s="8" t="s">
        <v>10</v>
      </c>
      <c r="B86" s="8"/>
      <c r="C86" s="9">
        <v>8134353.5128000006</v>
      </c>
    </row>
    <row r="88" spans="1:3" x14ac:dyDescent="0.25">
      <c r="A88" s="1" t="s">
        <v>35</v>
      </c>
    </row>
    <row r="89" spans="1:3" ht="30" x14ac:dyDescent="0.25">
      <c r="A89" s="3" t="s">
        <v>8</v>
      </c>
      <c r="B89" s="3" t="s">
        <v>9</v>
      </c>
      <c r="C89" s="10" t="s">
        <v>10</v>
      </c>
    </row>
    <row r="90" spans="1:3" x14ac:dyDescent="0.25">
      <c r="A90" s="4" t="s">
        <v>11</v>
      </c>
      <c r="B90" s="4" t="s">
        <v>12</v>
      </c>
      <c r="C90" s="5">
        <v>3583154.7260380955</v>
      </c>
    </row>
    <row r="91" spans="1:3" x14ac:dyDescent="0.25">
      <c r="A91" s="6" t="s">
        <v>13</v>
      </c>
      <c r="B91" s="6" t="s">
        <v>14</v>
      </c>
      <c r="C91" s="7">
        <v>67648.600000000006</v>
      </c>
    </row>
    <row r="92" spans="1:3" x14ac:dyDescent="0.25">
      <c r="A92" s="6" t="s">
        <v>15</v>
      </c>
      <c r="B92" s="6" t="s">
        <v>16</v>
      </c>
      <c r="C92" s="7">
        <v>912956.16568571422</v>
      </c>
    </row>
    <row r="93" spans="1:3" x14ac:dyDescent="0.25">
      <c r="A93" s="6" t="s">
        <v>33</v>
      </c>
      <c r="B93" s="6" t="s">
        <v>34</v>
      </c>
      <c r="C93" s="7">
        <v>0</v>
      </c>
    </row>
    <row r="94" spans="1:3" x14ac:dyDescent="0.25">
      <c r="A94" s="6" t="s">
        <v>17</v>
      </c>
      <c r="B94" s="6" t="s">
        <v>18</v>
      </c>
      <c r="C94" s="7">
        <v>865953.2</v>
      </c>
    </row>
    <row r="95" spans="1:3" x14ac:dyDescent="0.25">
      <c r="A95" s="6" t="s">
        <v>19</v>
      </c>
      <c r="B95" s="6" t="s">
        <v>20</v>
      </c>
      <c r="C95" s="7">
        <v>0</v>
      </c>
    </row>
    <row r="96" spans="1:3" x14ac:dyDescent="0.25">
      <c r="A96" s="6" t="s">
        <v>21</v>
      </c>
      <c r="B96" s="6" t="s">
        <v>22</v>
      </c>
      <c r="C96" s="7">
        <v>112182.66</v>
      </c>
    </row>
    <row r="97" spans="1:6" x14ac:dyDescent="0.25">
      <c r="A97" s="6" t="s">
        <v>23</v>
      </c>
      <c r="B97" s="6" t="s">
        <v>24</v>
      </c>
      <c r="C97" s="7">
        <v>4075995.1088114278</v>
      </c>
    </row>
    <row r="98" spans="1:6" x14ac:dyDescent="0.25">
      <c r="A98" s="6" t="s">
        <v>25</v>
      </c>
      <c r="B98" s="6" t="s">
        <v>26</v>
      </c>
      <c r="C98" s="7">
        <v>1402671.1333333333</v>
      </c>
    </row>
    <row r="99" spans="1:6" x14ac:dyDescent="0.25">
      <c r="A99" s="6" t="s">
        <v>27</v>
      </c>
      <c r="B99" s="6" t="s">
        <v>28</v>
      </c>
      <c r="C99" s="7">
        <v>74457.289999999994</v>
      </c>
    </row>
    <row r="100" spans="1:6" x14ac:dyDescent="0.25">
      <c r="A100" s="6" t="s">
        <v>29</v>
      </c>
      <c r="B100" s="6" t="s">
        <v>30</v>
      </c>
      <c r="C100" s="7">
        <v>271927.47600000002</v>
      </c>
    </row>
    <row r="101" spans="1:6" x14ac:dyDescent="0.25">
      <c r="A101" s="4" t="s">
        <v>32</v>
      </c>
      <c r="B101" s="4"/>
      <c r="C101" s="5">
        <f>B35*1000-11366946</f>
        <v>7054</v>
      </c>
    </row>
    <row r="102" spans="1:6" x14ac:dyDescent="0.25">
      <c r="A102" s="8" t="s">
        <v>10</v>
      </c>
      <c r="B102" s="8"/>
      <c r="C102" s="9">
        <f>SUM(C89:C101)</f>
        <v>11374000.359868569</v>
      </c>
    </row>
    <row r="103" spans="1:6" x14ac:dyDescent="0.25">
      <c r="D103" s="19"/>
      <c r="E103" s="19"/>
      <c r="F103" s="19"/>
    </row>
    <row r="104" spans="1:6" x14ac:dyDescent="0.25">
      <c r="D104" s="19"/>
      <c r="E104" s="19"/>
      <c r="F104" s="19"/>
    </row>
    <row r="105" spans="1:6" ht="15.75" x14ac:dyDescent="0.25">
      <c r="A105" s="11" t="s">
        <v>39</v>
      </c>
    </row>
    <row r="106" spans="1:6" ht="47.25" x14ac:dyDescent="0.25">
      <c r="A106" s="12" t="s">
        <v>36</v>
      </c>
    </row>
    <row r="107" spans="1:6" x14ac:dyDescent="0.25">
      <c r="A107" s="13"/>
      <c r="C107" s="14" t="s">
        <v>0</v>
      </c>
      <c r="D107" s="14" t="s">
        <v>1</v>
      </c>
      <c r="E107" s="14" t="s">
        <v>2</v>
      </c>
      <c r="F107" s="14" t="s">
        <v>3</v>
      </c>
    </row>
    <row r="108" spans="1:6" ht="45" x14ac:dyDescent="0.25">
      <c r="A108" s="3" t="s">
        <v>8</v>
      </c>
      <c r="B108" s="3" t="s">
        <v>9</v>
      </c>
      <c r="C108" s="10" t="s">
        <v>40</v>
      </c>
      <c r="D108" s="10" t="s">
        <v>40</v>
      </c>
      <c r="E108" s="10" t="s">
        <v>40</v>
      </c>
      <c r="F108" s="10" t="s">
        <v>40</v>
      </c>
    </row>
    <row r="109" spans="1:6" x14ac:dyDescent="0.25">
      <c r="A109" s="4" t="s">
        <v>11</v>
      </c>
      <c r="B109" s="4" t="s">
        <v>12</v>
      </c>
      <c r="C109" s="5">
        <v>42.5</v>
      </c>
      <c r="D109" s="5">
        <v>41.416666666666664</v>
      </c>
      <c r="E109" s="5">
        <v>41.5</v>
      </c>
      <c r="F109" s="5">
        <v>51.083333333333329</v>
      </c>
    </row>
    <row r="110" spans="1:6" x14ac:dyDescent="0.25">
      <c r="A110" s="6" t="s">
        <v>13</v>
      </c>
      <c r="B110" s="6" t="s">
        <v>14</v>
      </c>
      <c r="C110" s="7">
        <v>1.5833333333333333</v>
      </c>
      <c r="D110" s="7">
        <v>2</v>
      </c>
      <c r="E110" s="7">
        <v>2</v>
      </c>
      <c r="F110" s="7">
        <v>1.4166666666666665</v>
      </c>
    </row>
    <row r="111" spans="1:6" x14ac:dyDescent="0.25">
      <c r="A111" s="6" t="s">
        <v>15</v>
      </c>
      <c r="B111" s="6" t="s">
        <v>16</v>
      </c>
      <c r="C111" s="7">
        <v>1</v>
      </c>
      <c r="D111" s="7">
        <v>2</v>
      </c>
      <c r="E111" s="7">
        <v>2.583333333333333</v>
      </c>
      <c r="F111" s="7">
        <v>10.666666666666668</v>
      </c>
    </row>
    <row r="112" spans="1:6" x14ac:dyDescent="0.25">
      <c r="A112" s="6" t="s">
        <v>33</v>
      </c>
      <c r="B112" s="6" t="s">
        <v>34</v>
      </c>
      <c r="C112" s="7">
        <v>20.916666666666664</v>
      </c>
      <c r="D112" s="7">
        <v>0.41666666666666663</v>
      </c>
      <c r="E112" s="7">
        <v>0</v>
      </c>
      <c r="F112" s="7">
        <v>0</v>
      </c>
    </row>
    <row r="113" spans="1:6" x14ac:dyDescent="0.25">
      <c r="A113" s="6" t="s">
        <v>17</v>
      </c>
      <c r="B113" s="6" t="s">
        <v>18</v>
      </c>
      <c r="C113" s="7">
        <v>2.833333333333333</v>
      </c>
      <c r="D113" s="7">
        <v>5.6666666666666661</v>
      </c>
      <c r="E113" s="7">
        <v>8</v>
      </c>
      <c r="F113" s="7">
        <v>13.75</v>
      </c>
    </row>
    <row r="114" spans="1:6" x14ac:dyDescent="0.25">
      <c r="A114" s="6" t="s">
        <v>19</v>
      </c>
      <c r="B114" s="6" t="s">
        <v>20</v>
      </c>
      <c r="C114" s="7">
        <v>0.58333333333333326</v>
      </c>
      <c r="D114" s="7">
        <v>0.41666666666666663</v>
      </c>
      <c r="E114" s="7">
        <v>0</v>
      </c>
      <c r="F114" s="7">
        <v>0</v>
      </c>
    </row>
    <row r="115" spans="1:6" x14ac:dyDescent="0.25">
      <c r="A115" s="6" t="s">
        <v>21</v>
      </c>
      <c r="B115" s="6" t="s">
        <v>22</v>
      </c>
      <c r="C115" s="7">
        <v>28.75</v>
      </c>
      <c r="D115" s="7">
        <v>0</v>
      </c>
      <c r="E115" s="7">
        <v>1</v>
      </c>
      <c r="F115" s="7">
        <v>1</v>
      </c>
    </row>
    <row r="116" spans="1:6" x14ac:dyDescent="0.25">
      <c r="A116" s="6" t="s">
        <v>23</v>
      </c>
      <c r="B116" s="6" t="s">
        <v>24</v>
      </c>
      <c r="C116" s="7">
        <v>11.916666666666666</v>
      </c>
      <c r="D116" s="7">
        <v>39.583333333333336</v>
      </c>
      <c r="E116" s="7">
        <v>42.333333333333336</v>
      </c>
      <c r="F116" s="7">
        <v>63.166666666666671</v>
      </c>
    </row>
    <row r="117" spans="1:6" x14ac:dyDescent="0.25">
      <c r="A117" s="6" t="s">
        <v>25</v>
      </c>
      <c r="B117" s="6" t="s">
        <v>26</v>
      </c>
      <c r="C117" s="7">
        <v>1</v>
      </c>
      <c r="D117" s="7">
        <v>20.166666666666664</v>
      </c>
      <c r="E117" s="7">
        <v>19.333333333333336</v>
      </c>
      <c r="F117" s="7">
        <v>20.166666666666664</v>
      </c>
    </row>
    <row r="118" spans="1:6" x14ac:dyDescent="0.25">
      <c r="A118" s="6" t="s">
        <v>27</v>
      </c>
      <c r="B118" s="6" t="s">
        <v>28</v>
      </c>
      <c r="C118" s="7">
        <v>4.166666666666667</v>
      </c>
      <c r="D118" s="7">
        <v>1.4166666666666665</v>
      </c>
      <c r="E118" s="7">
        <v>1</v>
      </c>
      <c r="F118" s="7">
        <v>1</v>
      </c>
    </row>
    <row r="119" spans="1:6" x14ac:dyDescent="0.25">
      <c r="A119" s="6" t="s">
        <v>29</v>
      </c>
      <c r="B119" s="6" t="s">
        <v>30</v>
      </c>
      <c r="C119" s="7"/>
      <c r="D119" s="7">
        <v>5</v>
      </c>
      <c r="E119" s="7">
        <v>4.416666666666667</v>
      </c>
      <c r="F119" s="7">
        <v>3.75</v>
      </c>
    </row>
    <row r="120" spans="1:6" x14ac:dyDescent="0.25">
      <c r="A120" s="4" t="s">
        <v>41</v>
      </c>
      <c r="B120" s="4"/>
      <c r="C120" s="5">
        <v>55</v>
      </c>
      <c r="D120" s="5">
        <v>41</v>
      </c>
      <c r="E120" s="5">
        <v>69</v>
      </c>
      <c r="F120" s="5">
        <v>46</v>
      </c>
    </row>
    <row r="121" spans="1:6" x14ac:dyDescent="0.25">
      <c r="A121" s="8" t="s">
        <v>10</v>
      </c>
      <c r="B121" s="8"/>
      <c r="C121" s="9">
        <f>SUM(C109:C120)</f>
        <v>170.25</v>
      </c>
      <c r="D121" s="9">
        <f t="shared" ref="D121:F121" si="0">SUM(D109:D120)</f>
        <v>159.08333333333331</v>
      </c>
      <c r="E121" s="9">
        <f t="shared" si="0"/>
        <v>191.16666666666669</v>
      </c>
      <c r="F121" s="9">
        <f t="shared" si="0"/>
        <v>211.99999999999997</v>
      </c>
    </row>
    <row r="122" spans="1:6" x14ac:dyDescent="0.25">
      <c r="A122" s="15" t="s">
        <v>42</v>
      </c>
    </row>
    <row r="125" spans="1:6" ht="15.75" x14ac:dyDescent="0.25">
      <c r="A125" s="11" t="s">
        <v>43</v>
      </c>
    </row>
    <row r="126" spans="1:6" ht="63" x14ac:dyDescent="0.25">
      <c r="A126" s="12" t="s">
        <v>44</v>
      </c>
    </row>
    <row r="127" spans="1:6" x14ac:dyDescent="0.25">
      <c r="A127" s="13"/>
    </row>
    <row r="129" spans="1:5" x14ac:dyDescent="0.25">
      <c r="A129" s="8" t="s">
        <v>7</v>
      </c>
      <c r="B129" s="16" t="s">
        <v>0</v>
      </c>
      <c r="C129" s="16" t="s">
        <v>1</v>
      </c>
      <c r="D129" s="16" t="s">
        <v>2</v>
      </c>
      <c r="E129" s="16" t="s">
        <v>3</v>
      </c>
    </row>
    <row r="130" spans="1:5" x14ac:dyDescent="0.25">
      <c r="A130" s="8" t="s">
        <v>45</v>
      </c>
      <c r="B130" s="17">
        <f>B132-B131</f>
        <v>98.25</v>
      </c>
      <c r="C130" s="17">
        <f t="shared" ref="C130:E130" si="1">C132-C131</f>
        <v>84.083333333333314</v>
      </c>
      <c r="D130" s="17">
        <f t="shared" si="1"/>
        <v>101.16666666666669</v>
      </c>
      <c r="E130" s="17">
        <f t="shared" si="1"/>
        <v>148.99999999999997</v>
      </c>
    </row>
    <row r="131" spans="1:5" x14ac:dyDescent="0.25">
      <c r="A131" s="8" t="s">
        <v>46</v>
      </c>
      <c r="B131" s="17">
        <v>17</v>
      </c>
      <c r="C131" s="17">
        <v>34</v>
      </c>
      <c r="D131" s="17">
        <v>21</v>
      </c>
      <c r="E131" s="17">
        <v>17</v>
      </c>
    </row>
    <row r="132" spans="1:5" x14ac:dyDescent="0.25">
      <c r="A132" s="8" t="s">
        <v>10</v>
      </c>
      <c r="B132" s="9">
        <f>C121-C120</f>
        <v>115.25</v>
      </c>
      <c r="C132" s="9">
        <f>D121-D120</f>
        <v>118.08333333333331</v>
      </c>
      <c r="D132" s="9">
        <f t="shared" ref="D132:E132" si="2">E121-E120</f>
        <v>122.16666666666669</v>
      </c>
      <c r="E132" s="9">
        <f t="shared" si="2"/>
        <v>165.99999999999997</v>
      </c>
    </row>
  </sheetData>
  <mergeCells count="13">
    <mergeCell ref="A5:B5"/>
    <mergeCell ref="A3:G3"/>
    <mergeCell ref="C6:F6"/>
    <mergeCell ref="A21:B21"/>
    <mergeCell ref="A24:B24"/>
    <mergeCell ref="A25:B25"/>
    <mergeCell ref="A26:B26"/>
    <mergeCell ref="A8:B8"/>
    <mergeCell ref="A9:B9"/>
    <mergeCell ref="A10:B10"/>
    <mergeCell ref="A13:B13"/>
    <mergeCell ref="A19:B19"/>
    <mergeCell ref="A20:B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Gilroy</dc:creator>
  <cp:lastModifiedBy>Tracy Loach</cp:lastModifiedBy>
  <dcterms:created xsi:type="dcterms:W3CDTF">2024-06-04T04:31:16Z</dcterms:created>
  <dcterms:modified xsi:type="dcterms:W3CDTF">2024-06-06T14:25:00Z</dcterms:modified>
</cp:coreProperties>
</file>