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166925"/>
  <xr:revisionPtr revIDLastSave="0" documentId="8_{C1FBE4F6-A344-4F07-BCF0-F1B30BBB2353}" xr6:coauthVersionLast="47" xr6:coauthVersionMax="47" xr10:uidLastSave="{00000000-0000-0000-0000-000000000000}"/>
  <bookViews>
    <workbookView xWindow="-110" yWindow="-110" windowWidth="19420" windowHeight="10420" xr2:uid="{7C136CCB-2943-4B76-88C7-17AE9B0BDE1E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60" i="1" l="1"/>
  <c r="I60" i="1"/>
  <c r="H60" i="1"/>
  <c r="G60" i="1"/>
  <c r="J51" i="1"/>
  <c r="I51" i="1"/>
  <c r="H51" i="1"/>
  <c r="G51" i="1"/>
</calcChain>
</file>

<file path=xl/sharedStrings.xml><?xml version="1.0" encoding="utf-8"?>
<sst xmlns="http://schemas.openxmlformats.org/spreadsheetml/2006/main" count="165" uniqueCount="29">
  <si>
    <t>Adults (18-64) accessing Learning Disability support</t>
  </si>
  <si>
    <t>Note: Please use financial years (April to March)</t>
  </si>
  <si>
    <t>Apr-22 to Mar-23</t>
  </si>
  <si>
    <t>Average number of people supported during period</t>
  </si>
  <si>
    <t>Residential care</t>
  </si>
  <si>
    <t>In-area</t>
  </si>
  <si>
    <t>Out-of-area</t>
  </si>
  <si>
    <t>Supported living</t>
  </si>
  <si>
    <t>Number of new placements made during period</t>
  </si>
  <si>
    <t>Number of people discharged during period</t>
  </si>
  <si>
    <t>Average weekly fee of all people supported
(in £s)</t>
  </si>
  <si>
    <t>Supported living (care portion)</t>
  </si>
  <si>
    <t>Supported living (housing portion)</t>
  </si>
  <si>
    <t>Average weekly fee of new placements
(in £s)</t>
  </si>
  <si>
    <t>Average weekly fee of people discharged during period
(in £s)</t>
  </si>
  <si>
    <t>Apr-23 to Mar-24</t>
  </si>
  <si>
    <t>New placements</t>
  </si>
  <si>
    <t>All placements</t>
  </si>
  <si>
    <t>Discharged placements</t>
  </si>
  <si>
    <t>Apr-24 to Dec-24</t>
  </si>
  <si>
    <t>Proportion of residential care placements above £3,000 / wk</t>
  </si>
  <si>
    <t>Proporition of supported living placements above £3,000 / wk (total cost)</t>
  </si>
  <si>
    <t>Apr-21 to Mar-22</t>
  </si>
  <si>
    <t>*in/out area split not held</t>
  </si>
  <si>
    <t>*data not held</t>
  </si>
  <si>
    <t>*potentially more could have been made if social work teams placed directly but this data isn't held</t>
  </si>
  <si>
    <t>*"Average" here doesn't make sense in the context asked. These are total counts of unique persons over the time periods requested</t>
  </si>
  <si>
    <t>n/a</t>
  </si>
  <si>
    <t xml:space="preserve">Not available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</si>
</sst>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£&quot;#,##0;[Red]\-&quot;£&quot;#,##0"/>
  </numFmts>
  <fonts count="6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i/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9"/>
      <name val="Calibri"/>
      <family val="2"/>
      <scheme val="minor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rgb="FF000000"/>
      </bottom>
      <diagonal/>
    </border>
    <border>
      <left/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9" fontId="5" fillId="0" borderId="0" applyFont="0" applyFill="0" applyBorder="0" applyAlignment="0" applyProtection="0"/>
  </cellStyleXfs>
  <cellXfs count="59">
    <xf numFmtId="0" fontId="0" fillId="0" borderId="0" xfId="0"/>
    <xf numFmtId="0" fontId="0" fillId="2" borderId="1" xfId="0" applyFill="1" applyBorder="1"/>
    <xf numFmtId="0" fontId="0" fillId="2" borderId="2" xfId="0" applyFill="1" applyBorder="1"/>
    <xf numFmtId="0" fontId="0" fillId="2" borderId="3" xfId="0" applyFill="1" applyBorder="1"/>
    <xf numFmtId="0" fontId="0" fillId="2" borderId="4" xfId="0" applyFill="1" applyBorder="1"/>
    <xf numFmtId="0" fontId="1" fillId="2" borderId="0" xfId="0" applyFont="1" applyFill="1"/>
    <xf numFmtId="0" fontId="0" fillId="2" borderId="0" xfId="0" applyFill="1"/>
    <xf numFmtId="0" fontId="0" fillId="2" borderId="5" xfId="0" applyFill="1" applyBorder="1"/>
    <xf numFmtId="0" fontId="2" fillId="2" borderId="0" xfId="0" applyFont="1" applyFill="1"/>
    <xf numFmtId="0" fontId="0" fillId="3" borderId="6" xfId="0" applyFill="1" applyBorder="1"/>
    <xf numFmtId="0" fontId="0" fillId="3" borderId="7" xfId="0" applyFill="1" applyBorder="1"/>
    <xf numFmtId="0" fontId="0" fillId="3" borderId="8" xfId="0" applyFill="1" applyBorder="1"/>
    <xf numFmtId="1" fontId="3" fillId="3" borderId="7" xfId="0" applyNumberFormat="1" applyFont="1" applyFill="1" applyBorder="1" applyAlignment="1">
      <alignment horizontal="center"/>
    </xf>
    <xf numFmtId="0" fontId="3" fillId="3" borderId="10" xfId="0" applyFont="1" applyFill="1" applyBorder="1"/>
    <xf numFmtId="0" fontId="0" fillId="4" borderId="12" xfId="0" applyFill="1" applyBorder="1"/>
    <xf numFmtId="0" fontId="3" fillId="3" borderId="14" xfId="0" applyFont="1" applyFill="1" applyBorder="1"/>
    <xf numFmtId="0" fontId="0" fillId="4" borderId="15" xfId="0" applyFill="1" applyBorder="1"/>
    <xf numFmtId="0" fontId="0" fillId="4" borderId="0" xfId="0" applyFill="1"/>
    <xf numFmtId="0" fontId="0" fillId="3" borderId="7" xfId="0" applyFill="1" applyBorder="1" applyAlignment="1">
      <alignment wrapText="1"/>
    </xf>
    <xf numFmtId="0" fontId="0" fillId="3" borderId="6" xfId="0" applyFill="1" applyBorder="1" applyAlignment="1">
      <alignment wrapText="1"/>
    </xf>
    <xf numFmtId="0" fontId="3" fillId="3" borderId="17" xfId="0" applyFont="1" applyFill="1" applyBorder="1"/>
    <xf numFmtId="0" fontId="3" fillId="3" borderId="15" xfId="0" applyFont="1" applyFill="1" applyBorder="1" applyAlignment="1">
      <alignment horizontal="center" vertical="center" wrapText="1"/>
    </xf>
    <xf numFmtId="0" fontId="3" fillId="3" borderId="0" xfId="0" applyFont="1" applyFill="1" applyAlignment="1">
      <alignment horizontal="center" vertical="center" wrapText="1"/>
    </xf>
    <xf numFmtId="0" fontId="3" fillId="3" borderId="0" xfId="0" applyFont="1" applyFill="1"/>
    <xf numFmtId="0" fontId="0" fillId="3" borderId="18" xfId="0" applyFill="1" applyBorder="1" applyAlignment="1">
      <alignment wrapText="1"/>
    </xf>
    <xf numFmtId="0" fontId="3" fillId="3" borderId="19" xfId="0" applyFont="1" applyFill="1" applyBorder="1" applyAlignment="1">
      <alignment horizontal="center" vertical="center" wrapText="1"/>
    </xf>
    <xf numFmtId="0" fontId="3" fillId="3" borderId="20" xfId="0" applyFont="1" applyFill="1" applyBorder="1" applyAlignment="1">
      <alignment horizontal="center" vertical="center" wrapText="1"/>
    </xf>
    <xf numFmtId="0" fontId="3" fillId="3" borderId="20" xfId="0" applyFont="1" applyFill="1" applyBorder="1"/>
    <xf numFmtId="0" fontId="3" fillId="2" borderId="0" xfId="0" applyFont="1" applyFill="1" applyAlignment="1">
      <alignment horizontal="center" vertical="center"/>
    </xf>
    <xf numFmtId="0" fontId="3" fillId="2" borderId="0" xfId="0" applyFont="1" applyFill="1"/>
    <xf numFmtId="0" fontId="0" fillId="2" borderId="22" xfId="0" applyFill="1" applyBorder="1"/>
    <xf numFmtId="0" fontId="0" fillId="2" borderId="23" xfId="0" applyFill="1" applyBorder="1"/>
    <xf numFmtId="0" fontId="0" fillId="2" borderId="24" xfId="0" applyFill="1" applyBorder="1"/>
    <xf numFmtId="0" fontId="0" fillId="0" borderId="4" xfId="0" applyBorder="1" applyAlignment="1"/>
    <xf numFmtId="0" fontId="0" fillId="4" borderId="11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0" fillId="4" borderId="15" xfId="0" applyFill="1" applyBorder="1" applyAlignment="1">
      <alignment horizontal="center" vertical="center"/>
    </xf>
    <xf numFmtId="0" fontId="0" fillId="4" borderId="0" xfId="0" applyFill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6" fontId="0" fillId="4" borderId="12" xfId="0" applyNumberFormat="1" applyFill="1" applyBorder="1"/>
    <xf numFmtId="0" fontId="0" fillId="4" borderId="12" xfId="0" applyFill="1" applyBorder="1" applyAlignment="1">
      <alignment horizontal="center"/>
    </xf>
    <xf numFmtId="0" fontId="0" fillId="4" borderId="0" xfId="0" applyFill="1" applyAlignment="1">
      <alignment horizontal="center"/>
    </xf>
    <xf numFmtId="0" fontId="0" fillId="3" borderId="11" xfId="0" applyFill="1" applyBorder="1"/>
    <xf numFmtId="6" fontId="0" fillId="4" borderId="0" xfId="0" applyNumberFormat="1" applyFill="1"/>
    <xf numFmtId="9" fontId="0" fillId="4" borderId="12" xfId="1" applyFont="1" applyFill="1" applyBorder="1"/>
    <xf numFmtId="9" fontId="0" fillId="4" borderId="12" xfId="0" applyNumberFormat="1" applyFill="1" applyBorder="1"/>
    <xf numFmtId="9" fontId="0" fillId="4" borderId="0" xfId="1" applyFont="1" applyFill="1"/>
    <xf numFmtId="0" fontId="3" fillId="3" borderId="9" xfId="0" applyFont="1" applyFill="1" applyBorder="1" applyAlignment="1">
      <alignment horizontal="center" vertical="center" wrapText="1"/>
    </xf>
    <xf numFmtId="0" fontId="3" fillId="3" borderId="13" xfId="0" applyFont="1" applyFill="1" applyBorder="1" applyAlignment="1">
      <alignment horizontal="center" vertical="center" wrapText="1"/>
    </xf>
    <xf numFmtId="0" fontId="3" fillId="3" borderId="16" xfId="0" applyFont="1" applyFill="1" applyBorder="1" applyAlignment="1">
      <alignment horizontal="center" vertical="center" wrapText="1"/>
    </xf>
    <xf numFmtId="0" fontId="3" fillId="3" borderId="10" xfId="0" applyFont="1" applyFill="1" applyBorder="1" applyAlignment="1">
      <alignment horizontal="center" vertical="center" wrapText="1"/>
    </xf>
    <xf numFmtId="0" fontId="3" fillId="3" borderId="14" xfId="0" applyFont="1" applyFill="1" applyBorder="1" applyAlignment="1">
      <alignment horizontal="center" vertical="center" wrapText="1"/>
    </xf>
    <xf numFmtId="0" fontId="4" fillId="3" borderId="13" xfId="0" applyFont="1" applyFill="1" applyBorder="1" applyAlignment="1">
      <alignment horizontal="center" vertical="center" wrapText="1"/>
    </xf>
    <xf numFmtId="0" fontId="4" fillId="3" borderId="21" xfId="0" applyFont="1" applyFill="1" applyBorder="1" applyAlignment="1">
      <alignment horizontal="center" vertical="center" wrapText="1"/>
    </xf>
    <xf numFmtId="0" fontId="0" fillId="4" borderId="11" xfId="0" applyFill="1" applyBorder="1" applyAlignment="1">
      <alignment horizontal="center" vertical="center"/>
    </xf>
    <xf numFmtId="0" fontId="0" fillId="4" borderId="25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0" fillId="4" borderId="26" xfId="0" applyFill="1" applyBorder="1" applyAlignment="1">
      <alignment horizontal="center" vertic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FC5359-C8D7-4C0F-90D1-642949DF0216}">
  <dimension ref="B1:M70"/>
  <sheetViews>
    <sheetView tabSelected="1" workbookViewId="0"/>
  </sheetViews>
  <sheetFormatPr defaultRowHeight="14.5" x14ac:dyDescent="0.35"/>
  <cols>
    <col min="1" max="3" width="3.26953125" customWidth="1"/>
    <col min="4" max="4" width="16.453125" customWidth="1"/>
    <col min="5" max="5" width="14.81640625" customWidth="1"/>
    <col min="6" max="6" width="9.26953125" customWidth="1"/>
    <col min="7" max="7" width="12.26953125" bestFit="1" customWidth="1"/>
    <col min="8" max="10" width="13.7265625" customWidth="1"/>
    <col min="11" max="12" width="3.54296875" customWidth="1"/>
  </cols>
  <sheetData>
    <row r="1" spans="2:13" ht="15" thickBot="1" x14ac:dyDescent="0.4"/>
    <row r="2" spans="2:13" x14ac:dyDescent="0.35">
      <c r="B2" s="1"/>
      <c r="C2" s="2"/>
      <c r="D2" s="2"/>
      <c r="E2" s="2"/>
      <c r="F2" s="2"/>
      <c r="G2" s="2"/>
      <c r="H2" s="2"/>
      <c r="I2" s="2"/>
      <c r="J2" s="2"/>
      <c r="K2" s="2"/>
      <c r="L2" s="3"/>
    </row>
    <row r="3" spans="2:13" x14ac:dyDescent="0.35">
      <c r="B3" s="4"/>
      <c r="C3" s="5" t="s">
        <v>0</v>
      </c>
      <c r="D3" s="6"/>
      <c r="E3" s="6"/>
      <c r="F3" s="6"/>
      <c r="G3" s="6"/>
      <c r="H3" s="6"/>
      <c r="I3" s="6"/>
      <c r="J3" s="6"/>
      <c r="K3" s="6"/>
      <c r="L3" s="7"/>
    </row>
    <row r="4" spans="2:13" x14ac:dyDescent="0.35">
      <c r="B4" s="4"/>
      <c r="C4" s="6"/>
      <c r="D4" s="6"/>
      <c r="E4" s="6"/>
      <c r="F4" s="6"/>
      <c r="G4" s="6"/>
      <c r="H4" s="8" t="s">
        <v>1</v>
      </c>
      <c r="I4" s="6"/>
      <c r="J4" s="6"/>
      <c r="K4" s="6"/>
      <c r="L4" s="7"/>
    </row>
    <row r="5" spans="2:13" x14ac:dyDescent="0.35">
      <c r="B5" s="4"/>
      <c r="C5" s="6"/>
      <c r="D5" s="9"/>
      <c r="E5" s="10"/>
      <c r="F5" s="11"/>
      <c r="G5" s="12" t="s">
        <v>22</v>
      </c>
      <c r="H5" s="12" t="s">
        <v>2</v>
      </c>
      <c r="I5" s="12" t="s">
        <v>15</v>
      </c>
      <c r="J5" s="12" t="s">
        <v>19</v>
      </c>
      <c r="K5" s="6"/>
      <c r="L5" s="7"/>
    </row>
    <row r="6" spans="2:13" x14ac:dyDescent="0.35">
      <c r="B6" s="4"/>
      <c r="C6" s="6"/>
      <c r="D6" s="48" t="s">
        <v>3</v>
      </c>
      <c r="E6" s="48" t="s">
        <v>4</v>
      </c>
      <c r="F6" s="13" t="s">
        <v>5</v>
      </c>
      <c r="G6" s="34">
        <v>193</v>
      </c>
      <c r="H6" s="35">
        <v>201</v>
      </c>
      <c r="I6" s="35">
        <v>195</v>
      </c>
      <c r="J6" s="35">
        <v>183</v>
      </c>
      <c r="K6" s="6"/>
      <c r="L6" s="7"/>
      <c r="M6" t="s">
        <v>26</v>
      </c>
    </row>
    <row r="7" spans="2:13" x14ac:dyDescent="0.35">
      <c r="B7" s="4"/>
      <c r="C7" s="6"/>
      <c r="D7" s="49"/>
      <c r="E7" s="49"/>
      <c r="F7" s="15" t="s">
        <v>6</v>
      </c>
      <c r="G7" s="36">
        <v>86</v>
      </c>
      <c r="H7" s="37">
        <v>83</v>
      </c>
      <c r="I7" s="37">
        <v>83</v>
      </c>
      <c r="J7" s="37">
        <v>80</v>
      </c>
      <c r="K7" s="6"/>
      <c r="L7" s="7"/>
    </row>
    <row r="8" spans="2:13" x14ac:dyDescent="0.35">
      <c r="B8" s="4"/>
      <c r="C8" s="6"/>
      <c r="D8" s="49"/>
      <c r="E8" s="18"/>
      <c r="F8" s="11"/>
      <c r="G8" s="38"/>
      <c r="H8" s="39"/>
      <c r="I8" s="39"/>
      <c r="J8" s="39"/>
      <c r="K8" s="6"/>
      <c r="L8" s="7"/>
    </row>
    <row r="9" spans="2:13" x14ac:dyDescent="0.35">
      <c r="B9" s="4"/>
      <c r="C9" s="6"/>
      <c r="D9" s="49"/>
      <c r="E9" s="48" t="s">
        <v>7</v>
      </c>
      <c r="F9" s="15" t="s">
        <v>5</v>
      </c>
      <c r="G9" s="35">
        <v>201</v>
      </c>
      <c r="H9" s="35">
        <v>163</v>
      </c>
      <c r="I9" s="37">
        <v>163</v>
      </c>
      <c r="J9" s="37">
        <v>156</v>
      </c>
      <c r="K9" s="6"/>
      <c r="L9" s="7"/>
      <c r="M9" t="s">
        <v>26</v>
      </c>
    </row>
    <row r="10" spans="2:13" x14ac:dyDescent="0.35">
      <c r="B10" s="4"/>
      <c r="C10" s="6"/>
      <c r="D10" s="49"/>
      <c r="E10" s="49"/>
      <c r="F10" s="15" t="s">
        <v>6</v>
      </c>
      <c r="G10" s="37">
        <v>24</v>
      </c>
      <c r="H10" s="37">
        <v>16</v>
      </c>
      <c r="I10" s="37">
        <v>17</v>
      </c>
      <c r="J10" s="37">
        <v>17</v>
      </c>
      <c r="K10" s="6"/>
      <c r="L10" s="7"/>
    </row>
    <row r="11" spans="2:13" x14ac:dyDescent="0.35">
      <c r="B11" s="4"/>
      <c r="C11" s="6"/>
      <c r="D11" s="19"/>
      <c r="E11" s="18"/>
      <c r="F11" s="10"/>
      <c r="G11" s="38"/>
      <c r="H11" s="39"/>
      <c r="I11" s="39"/>
      <c r="J11" s="39"/>
      <c r="K11" s="6"/>
      <c r="L11" s="7"/>
    </row>
    <row r="12" spans="2:13" x14ac:dyDescent="0.35">
      <c r="B12" s="4"/>
      <c r="C12" s="6"/>
      <c r="D12" s="48" t="s">
        <v>8</v>
      </c>
      <c r="E12" s="48" t="s">
        <v>4</v>
      </c>
      <c r="F12" s="13" t="s">
        <v>5</v>
      </c>
      <c r="G12" s="55">
        <v>274</v>
      </c>
      <c r="H12" s="57">
        <v>286</v>
      </c>
      <c r="I12" s="57">
        <v>275</v>
      </c>
      <c r="J12" s="57">
        <v>194</v>
      </c>
      <c r="K12" s="6"/>
      <c r="L12" s="7"/>
      <c r="M12" t="s">
        <v>23</v>
      </c>
    </row>
    <row r="13" spans="2:13" x14ac:dyDescent="0.35">
      <c r="B13" s="4"/>
      <c r="C13" s="6"/>
      <c r="D13" s="49"/>
      <c r="E13" s="49"/>
      <c r="F13" s="15" t="s">
        <v>6</v>
      </c>
      <c r="G13" s="56"/>
      <c r="H13" s="58"/>
      <c r="I13" s="58"/>
      <c r="J13" s="58"/>
      <c r="K13" s="6"/>
      <c r="L13" s="7"/>
    </row>
    <row r="14" spans="2:13" x14ac:dyDescent="0.35">
      <c r="B14" s="4"/>
      <c r="C14" s="6"/>
      <c r="D14" s="49"/>
      <c r="E14" s="18"/>
      <c r="F14" s="11"/>
      <c r="G14" s="38"/>
      <c r="H14" s="39"/>
      <c r="I14" s="39"/>
      <c r="J14" s="39"/>
      <c r="K14" s="6"/>
      <c r="L14" s="7"/>
    </row>
    <row r="15" spans="2:13" x14ac:dyDescent="0.35">
      <c r="B15" s="4"/>
      <c r="C15" s="6"/>
      <c r="D15" s="49"/>
      <c r="E15" s="48" t="s">
        <v>7</v>
      </c>
      <c r="F15" s="15" t="s">
        <v>5</v>
      </c>
      <c r="G15" s="35">
        <v>28</v>
      </c>
      <c r="H15" s="35">
        <v>17</v>
      </c>
      <c r="I15" s="37">
        <v>25</v>
      </c>
      <c r="J15" s="37">
        <v>8</v>
      </c>
      <c r="K15" s="6"/>
      <c r="L15" s="7"/>
      <c r="M15" s="33" t="s">
        <v>25</v>
      </c>
    </row>
    <row r="16" spans="2:13" x14ac:dyDescent="0.35">
      <c r="B16" s="4"/>
      <c r="C16" s="6"/>
      <c r="D16" s="50"/>
      <c r="E16" s="50"/>
      <c r="F16" s="20" t="s">
        <v>6</v>
      </c>
      <c r="G16" s="37">
        <v>1</v>
      </c>
      <c r="H16" s="37">
        <v>1</v>
      </c>
      <c r="I16" s="37">
        <v>1</v>
      </c>
      <c r="J16" s="37">
        <v>1</v>
      </c>
      <c r="K16" s="6"/>
      <c r="L16" s="7"/>
      <c r="M16" s="33"/>
    </row>
    <row r="17" spans="2:13" x14ac:dyDescent="0.35">
      <c r="B17" s="4"/>
      <c r="C17" s="6"/>
      <c r="D17" s="21"/>
      <c r="E17" s="22"/>
      <c r="F17" s="23"/>
      <c r="G17" s="38"/>
      <c r="H17" s="39"/>
      <c r="I17" s="39"/>
      <c r="J17" s="39"/>
      <c r="K17" s="6"/>
      <c r="L17" s="7"/>
    </row>
    <row r="18" spans="2:13" x14ac:dyDescent="0.35">
      <c r="B18" s="4"/>
      <c r="C18" s="6"/>
      <c r="D18" s="48" t="s">
        <v>9</v>
      </c>
      <c r="E18" s="48" t="s">
        <v>4</v>
      </c>
      <c r="F18" s="13" t="s">
        <v>5</v>
      </c>
      <c r="G18" s="55">
        <v>317</v>
      </c>
      <c r="H18" s="57">
        <v>345</v>
      </c>
      <c r="I18" s="57">
        <v>359</v>
      </c>
      <c r="J18" s="57">
        <v>227</v>
      </c>
      <c r="K18" s="6"/>
      <c r="L18" s="7"/>
      <c r="M18" t="s">
        <v>23</v>
      </c>
    </row>
    <row r="19" spans="2:13" x14ac:dyDescent="0.35">
      <c r="B19" s="4"/>
      <c r="C19" s="6"/>
      <c r="D19" s="49"/>
      <c r="E19" s="49"/>
      <c r="F19" s="15" t="s">
        <v>6</v>
      </c>
      <c r="G19" s="56"/>
      <c r="H19" s="58"/>
      <c r="I19" s="58"/>
      <c r="J19" s="58"/>
      <c r="K19" s="6"/>
      <c r="L19" s="7"/>
    </row>
    <row r="20" spans="2:13" x14ac:dyDescent="0.35">
      <c r="B20" s="4"/>
      <c r="C20" s="6"/>
      <c r="D20" s="49"/>
      <c r="E20" s="18"/>
      <c r="F20" s="11"/>
      <c r="G20" s="9"/>
      <c r="H20" s="10"/>
      <c r="I20" s="10"/>
      <c r="J20" s="10"/>
      <c r="K20" s="6"/>
      <c r="L20" s="7"/>
    </row>
    <row r="21" spans="2:13" x14ac:dyDescent="0.35">
      <c r="B21" s="4"/>
      <c r="C21" s="6"/>
      <c r="D21" s="49"/>
      <c r="E21" s="48" t="s">
        <v>7</v>
      </c>
      <c r="F21" s="15" t="s">
        <v>5</v>
      </c>
      <c r="G21" s="14"/>
      <c r="H21" s="14"/>
      <c r="I21" s="17"/>
      <c r="J21" s="17"/>
      <c r="K21" s="6"/>
      <c r="L21" s="7"/>
      <c r="M21" t="s">
        <v>24</v>
      </c>
    </row>
    <row r="22" spans="2:13" x14ac:dyDescent="0.35">
      <c r="B22" s="4"/>
      <c r="C22" s="6"/>
      <c r="D22" s="49"/>
      <c r="E22" s="49"/>
      <c r="F22" s="15" t="s">
        <v>6</v>
      </c>
      <c r="G22" s="17"/>
      <c r="H22" s="17"/>
      <c r="I22" s="17"/>
      <c r="J22" s="17"/>
      <c r="K22" s="6"/>
      <c r="L22" s="7"/>
    </row>
    <row r="23" spans="2:13" x14ac:dyDescent="0.35">
      <c r="B23" s="4"/>
      <c r="C23" s="6"/>
      <c r="D23" s="24"/>
      <c r="E23" s="18"/>
      <c r="F23" s="10"/>
      <c r="G23" s="9"/>
      <c r="H23" s="10"/>
      <c r="I23" s="10"/>
      <c r="J23" s="10"/>
      <c r="K23" s="6"/>
      <c r="L23" s="7"/>
    </row>
    <row r="24" spans="2:13" x14ac:dyDescent="0.35">
      <c r="B24" s="4"/>
      <c r="C24" s="6"/>
      <c r="D24" s="49" t="s">
        <v>10</v>
      </c>
      <c r="E24" s="51" t="s">
        <v>4</v>
      </c>
      <c r="F24" s="13" t="s">
        <v>5</v>
      </c>
      <c r="G24" s="40">
        <v>1594</v>
      </c>
      <c r="H24" s="40">
        <v>1803</v>
      </c>
      <c r="I24" s="40">
        <v>1978</v>
      </c>
      <c r="J24" s="40">
        <v>2142</v>
      </c>
      <c r="K24" s="6"/>
      <c r="L24" s="7"/>
    </row>
    <row r="25" spans="2:13" x14ac:dyDescent="0.35">
      <c r="B25" s="4"/>
      <c r="C25" s="6"/>
      <c r="D25" s="49"/>
      <c r="E25" s="52"/>
      <c r="F25" s="15" t="s">
        <v>6</v>
      </c>
      <c r="G25" s="16"/>
      <c r="H25" s="17"/>
      <c r="I25" s="17"/>
      <c r="J25" s="17"/>
      <c r="K25" s="6"/>
      <c r="L25" s="7"/>
    </row>
    <row r="26" spans="2:13" x14ac:dyDescent="0.35">
      <c r="B26" s="4"/>
      <c r="C26" s="6"/>
      <c r="D26" s="49"/>
      <c r="E26" s="18"/>
      <c r="F26" s="11"/>
      <c r="G26" s="9"/>
      <c r="H26" s="10"/>
      <c r="I26" s="10"/>
      <c r="J26" s="10"/>
      <c r="K26" s="6"/>
      <c r="L26" s="7"/>
    </row>
    <row r="27" spans="2:13" x14ac:dyDescent="0.35">
      <c r="B27" s="4"/>
      <c r="C27" s="6"/>
      <c r="D27" s="49"/>
      <c r="E27" s="51" t="s">
        <v>11</v>
      </c>
      <c r="F27" s="15" t="s">
        <v>5</v>
      </c>
      <c r="G27" s="40">
        <v>1225</v>
      </c>
      <c r="H27" s="40">
        <v>1334</v>
      </c>
      <c r="I27" s="40">
        <v>1552</v>
      </c>
      <c r="J27" s="40">
        <v>1762</v>
      </c>
      <c r="K27" s="6"/>
      <c r="L27" s="7"/>
    </row>
    <row r="28" spans="2:13" x14ac:dyDescent="0.35">
      <c r="B28" s="4"/>
      <c r="C28" s="6"/>
      <c r="D28" s="49"/>
      <c r="E28" s="52"/>
      <c r="F28" s="15" t="s">
        <v>6</v>
      </c>
      <c r="G28" s="17"/>
      <c r="H28" s="17"/>
      <c r="I28" s="17"/>
      <c r="J28" s="17"/>
      <c r="K28" s="6"/>
      <c r="L28" s="7"/>
    </row>
    <row r="29" spans="2:13" x14ac:dyDescent="0.35">
      <c r="B29" s="4"/>
      <c r="C29" s="6"/>
      <c r="D29" s="49"/>
      <c r="E29" s="18"/>
      <c r="F29" s="11"/>
      <c r="G29" s="9"/>
      <c r="H29" s="10"/>
      <c r="I29" s="10"/>
      <c r="J29" s="10"/>
      <c r="K29" s="6"/>
      <c r="L29" s="7"/>
    </row>
    <row r="30" spans="2:13" x14ac:dyDescent="0.35">
      <c r="B30" s="4"/>
      <c r="C30" s="6"/>
      <c r="D30" s="49"/>
      <c r="E30" s="51" t="s">
        <v>12</v>
      </c>
      <c r="F30" s="15" t="s">
        <v>5</v>
      </c>
      <c r="G30" s="41" t="s">
        <v>27</v>
      </c>
      <c r="H30" s="14"/>
      <c r="I30" s="14"/>
      <c r="J30" s="14"/>
      <c r="K30" s="6"/>
      <c r="L30" s="7"/>
    </row>
    <row r="31" spans="2:13" x14ac:dyDescent="0.35">
      <c r="B31" s="4"/>
      <c r="C31" s="6"/>
      <c r="D31" s="49"/>
      <c r="E31" s="52"/>
      <c r="F31" s="15" t="s">
        <v>6</v>
      </c>
      <c r="G31" s="42" t="s">
        <v>27</v>
      </c>
      <c r="H31" s="17"/>
      <c r="I31" s="17"/>
      <c r="J31" s="17"/>
      <c r="K31" s="6"/>
      <c r="L31" s="7"/>
    </row>
    <row r="32" spans="2:13" x14ac:dyDescent="0.35">
      <c r="B32" s="4"/>
      <c r="C32" s="6"/>
      <c r="D32" s="19"/>
      <c r="E32" s="18"/>
      <c r="F32" s="10"/>
      <c r="G32" s="43"/>
      <c r="H32" s="10"/>
      <c r="I32" s="10"/>
      <c r="J32" s="10"/>
      <c r="K32" s="6"/>
      <c r="L32" s="7"/>
    </row>
    <row r="33" spans="2:12" x14ac:dyDescent="0.35">
      <c r="B33" s="4"/>
      <c r="C33" s="6"/>
      <c r="D33" s="48" t="s">
        <v>13</v>
      </c>
      <c r="E33" s="51" t="s">
        <v>4</v>
      </c>
      <c r="F33" s="13" t="s">
        <v>5</v>
      </c>
      <c r="G33" s="40" t="s">
        <v>28</v>
      </c>
      <c r="H33" s="40" t="s">
        <v>28</v>
      </c>
      <c r="I33" s="40" t="s">
        <v>28</v>
      </c>
      <c r="J33" s="40" t="s">
        <v>28</v>
      </c>
      <c r="K33" s="6"/>
      <c r="L33" s="7"/>
    </row>
    <row r="34" spans="2:12" x14ac:dyDescent="0.35">
      <c r="B34" s="4"/>
      <c r="C34" s="6"/>
      <c r="D34" s="49"/>
      <c r="E34" s="52"/>
      <c r="F34" s="15" t="s">
        <v>6</v>
      </c>
      <c r="G34" s="44" t="s">
        <v>28</v>
      </c>
      <c r="H34" s="44" t="s">
        <v>28</v>
      </c>
      <c r="I34" s="44" t="s">
        <v>28</v>
      </c>
      <c r="J34" s="44" t="s">
        <v>28</v>
      </c>
      <c r="K34" s="6"/>
      <c r="L34" s="7"/>
    </row>
    <row r="35" spans="2:12" x14ac:dyDescent="0.35">
      <c r="B35" s="4"/>
      <c r="C35" s="6"/>
      <c r="D35" s="49"/>
      <c r="E35" s="18"/>
      <c r="F35" s="11"/>
      <c r="G35" s="9"/>
      <c r="H35" s="9"/>
      <c r="I35" s="9"/>
      <c r="J35" s="9"/>
      <c r="K35" s="6"/>
      <c r="L35" s="7"/>
    </row>
    <row r="36" spans="2:12" x14ac:dyDescent="0.35">
      <c r="B36" s="4"/>
      <c r="C36" s="6"/>
      <c r="D36" s="49"/>
      <c r="E36" s="51" t="s">
        <v>11</v>
      </c>
      <c r="F36" s="15" t="s">
        <v>5</v>
      </c>
      <c r="G36" s="40" t="s">
        <v>28</v>
      </c>
      <c r="H36" s="40" t="s">
        <v>28</v>
      </c>
      <c r="I36" s="40" t="s">
        <v>28</v>
      </c>
      <c r="J36" s="40" t="s">
        <v>28</v>
      </c>
      <c r="K36" s="6"/>
      <c r="L36" s="7"/>
    </row>
    <row r="37" spans="2:12" x14ac:dyDescent="0.35">
      <c r="B37" s="4"/>
      <c r="C37" s="6"/>
      <c r="D37" s="49"/>
      <c r="E37" s="52"/>
      <c r="F37" s="15" t="s">
        <v>6</v>
      </c>
      <c r="G37" s="44" t="s">
        <v>28</v>
      </c>
      <c r="H37" s="44" t="s">
        <v>28</v>
      </c>
      <c r="I37" s="44" t="s">
        <v>28</v>
      </c>
      <c r="J37" s="44" t="s">
        <v>28</v>
      </c>
      <c r="K37" s="6"/>
      <c r="L37" s="7"/>
    </row>
    <row r="38" spans="2:12" x14ac:dyDescent="0.35">
      <c r="B38" s="4"/>
      <c r="C38" s="6"/>
      <c r="D38" s="49"/>
      <c r="E38" s="18"/>
      <c r="F38" s="11"/>
      <c r="G38" s="9"/>
      <c r="H38" s="9"/>
      <c r="I38" s="9"/>
      <c r="J38" s="9"/>
      <c r="K38" s="6"/>
      <c r="L38" s="7"/>
    </row>
    <row r="39" spans="2:12" x14ac:dyDescent="0.35">
      <c r="B39" s="4"/>
      <c r="C39" s="6"/>
      <c r="D39" s="49"/>
      <c r="E39" s="51" t="s">
        <v>12</v>
      </c>
      <c r="F39" s="15" t="s">
        <v>5</v>
      </c>
      <c r="G39" s="41" t="s">
        <v>27</v>
      </c>
      <c r="H39" s="41" t="s">
        <v>27</v>
      </c>
      <c r="I39" s="41" t="s">
        <v>27</v>
      </c>
      <c r="J39" s="41" t="s">
        <v>27</v>
      </c>
      <c r="K39" s="6"/>
      <c r="L39" s="7"/>
    </row>
    <row r="40" spans="2:12" x14ac:dyDescent="0.35">
      <c r="B40" s="4"/>
      <c r="C40" s="6"/>
      <c r="D40" s="49"/>
      <c r="E40" s="52"/>
      <c r="F40" s="15" t="s">
        <v>6</v>
      </c>
      <c r="G40" s="42" t="s">
        <v>27</v>
      </c>
      <c r="H40" s="42" t="s">
        <v>27</v>
      </c>
      <c r="I40" s="42" t="s">
        <v>27</v>
      </c>
      <c r="J40" s="42" t="s">
        <v>27</v>
      </c>
      <c r="K40" s="6"/>
      <c r="L40" s="7"/>
    </row>
    <row r="41" spans="2:12" x14ac:dyDescent="0.35">
      <c r="B41" s="4"/>
      <c r="C41" s="6"/>
      <c r="D41" s="25"/>
      <c r="E41" s="26"/>
      <c r="F41" s="27"/>
      <c r="G41" s="9"/>
      <c r="H41" s="9"/>
      <c r="I41" s="9"/>
      <c r="J41" s="9"/>
      <c r="K41" s="6"/>
      <c r="L41" s="7"/>
    </row>
    <row r="42" spans="2:12" x14ac:dyDescent="0.35">
      <c r="B42" s="4"/>
      <c r="C42" s="6"/>
      <c r="D42" s="49" t="s">
        <v>14</v>
      </c>
      <c r="E42" s="52" t="s">
        <v>4</v>
      </c>
      <c r="F42" s="15" t="s">
        <v>5</v>
      </c>
      <c r="G42" s="40" t="s">
        <v>28</v>
      </c>
      <c r="H42" s="40" t="s">
        <v>28</v>
      </c>
      <c r="I42" s="40" t="s">
        <v>28</v>
      </c>
      <c r="J42" s="40" t="s">
        <v>28</v>
      </c>
      <c r="K42" s="6"/>
      <c r="L42" s="7"/>
    </row>
    <row r="43" spans="2:12" x14ac:dyDescent="0.35">
      <c r="B43" s="4"/>
      <c r="C43" s="6"/>
      <c r="D43" s="49"/>
      <c r="E43" s="52"/>
      <c r="F43" s="15" t="s">
        <v>6</v>
      </c>
      <c r="G43" s="44" t="s">
        <v>28</v>
      </c>
      <c r="H43" s="44" t="s">
        <v>28</v>
      </c>
      <c r="I43" s="44" t="s">
        <v>28</v>
      </c>
      <c r="J43" s="44" t="s">
        <v>28</v>
      </c>
      <c r="K43" s="6"/>
      <c r="L43" s="7"/>
    </row>
    <row r="44" spans="2:12" x14ac:dyDescent="0.35">
      <c r="B44" s="4"/>
      <c r="C44" s="6"/>
      <c r="D44" s="49"/>
      <c r="E44" s="18"/>
      <c r="F44" s="11"/>
      <c r="G44" s="9"/>
      <c r="H44" s="9"/>
      <c r="I44" s="9"/>
      <c r="J44" s="9"/>
      <c r="K44" s="6"/>
      <c r="L44" s="7"/>
    </row>
    <row r="45" spans="2:12" x14ac:dyDescent="0.35">
      <c r="B45" s="4"/>
      <c r="C45" s="6"/>
      <c r="D45" s="49"/>
      <c r="E45" s="51" t="s">
        <v>11</v>
      </c>
      <c r="F45" s="15" t="s">
        <v>5</v>
      </c>
      <c r="G45" s="40" t="s">
        <v>28</v>
      </c>
      <c r="H45" s="40" t="s">
        <v>28</v>
      </c>
      <c r="I45" s="40" t="s">
        <v>28</v>
      </c>
      <c r="J45" s="40" t="s">
        <v>28</v>
      </c>
      <c r="K45" s="6"/>
      <c r="L45" s="7"/>
    </row>
    <row r="46" spans="2:12" x14ac:dyDescent="0.35">
      <c r="B46" s="4"/>
      <c r="C46" s="6"/>
      <c r="D46" s="49"/>
      <c r="E46" s="52"/>
      <c r="F46" s="15" t="s">
        <v>6</v>
      </c>
      <c r="G46" s="44" t="s">
        <v>28</v>
      </c>
      <c r="H46" s="44" t="s">
        <v>28</v>
      </c>
      <c r="I46" s="44" t="s">
        <v>28</v>
      </c>
      <c r="J46" s="44" t="s">
        <v>28</v>
      </c>
      <c r="K46" s="6"/>
      <c r="L46" s="7"/>
    </row>
    <row r="47" spans="2:12" x14ac:dyDescent="0.35">
      <c r="B47" s="4"/>
      <c r="C47" s="6"/>
      <c r="D47" s="49"/>
      <c r="E47" s="18"/>
      <c r="F47" s="11"/>
      <c r="G47" s="9"/>
      <c r="H47" s="9"/>
      <c r="I47" s="9"/>
      <c r="J47" s="9"/>
      <c r="K47" s="6"/>
      <c r="L47" s="7"/>
    </row>
    <row r="48" spans="2:12" x14ac:dyDescent="0.35">
      <c r="B48" s="4"/>
      <c r="C48" s="6"/>
      <c r="D48" s="49"/>
      <c r="E48" s="51" t="s">
        <v>12</v>
      </c>
      <c r="F48" s="15" t="s">
        <v>5</v>
      </c>
      <c r="G48" s="41" t="s">
        <v>27</v>
      </c>
      <c r="H48" s="41" t="s">
        <v>27</v>
      </c>
      <c r="I48" s="41" t="s">
        <v>27</v>
      </c>
      <c r="J48" s="41" t="s">
        <v>27</v>
      </c>
      <c r="K48" s="6"/>
      <c r="L48" s="7"/>
    </row>
    <row r="49" spans="2:12" x14ac:dyDescent="0.35">
      <c r="B49" s="4"/>
      <c r="C49" s="6"/>
      <c r="D49" s="49"/>
      <c r="E49" s="52"/>
      <c r="F49" s="15" t="s">
        <v>6</v>
      </c>
      <c r="G49" s="42" t="s">
        <v>27</v>
      </c>
      <c r="H49" s="42" t="s">
        <v>27</v>
      </c>
      <c r="I49" s="42" t="s">
        <v>27</v>
      </c>
      <c r="J49" s="42" t="s">
        <v>27</v>
      </c>
      <c r="K49" s="6"/>
      <c r="L49" s="7"/>
    </row>
    <row r="50" spans="2:12" x14ac:dyDescent="0.35">
      <c r="B50" s="4"/>
      <c r="C50" s="6"/>
      <c r="D50" s="25"/>
      <c r="E50" s="26"/>
      <c r="F50" s="27"/>
      <c r="G50" s="9"/>
      <c r="H50" s="10"/>
      <c r="I50" s="10"/>
      <c r="J50" s="10"/>
      <c r="K50" s="6"/>
      <c r="L50" s="7"/>
    </row>
    <row r="51" spans="2:12" ht="14.5" customHeight="1" x14ac:dyDescent="0.35">
      <c r="B51" s="4"/>
      <c r="C51" s="6"/>
      <c r="D51" s="53" t="s">
        <v>20</v>
      </c>
      <c r="E51" s="52" t="s">
        <v>17</v>
      </c>
      <c r="F51" s="15" t="s">
        <v>5</v>
      </c>
      <c r="G51" s="45">
        <f>13/171</f>
        <v>7.6023391812865493E-2</v>
      </c>
      <c r="H51" s="45">
        <f>25/168</f>
        <v>0.14880952380952381</v>
      </c>
      <c r="I51" s="46">
        <f>36/170</f>
        <v>0.21176470588235294</v>
      </c>
      <c r="J51" s="46">
        <f>41/171</f>
        <v>0.23976608187134502</v>
      </c>
      <c r="K51" s="6"/>
      <c r="L51" s="7"/>
    </row>
    <row r="52" spans="2:12" x14ac:dyDescent="0.35">
      <c r="B52" s="4"/>
      <c r="C52" s="6"/>
      <c r="D52" s="53"/>
      <c r="E52" s="52"/>
      <c r="F52" s="15" t="s">
        <v>6</v>
      </c>
      <c r="G52" s="17"/>
      <c r="H52" s="17"/>
      <c r="I52" s="17"/>
      <c r="J52" s="17"/>
      <c r="K52" s="6"/>
      <c r="L52" s="7"/>
    </row>
    <row r="53" spans="2:12" x14ac:dyDescent="0.35">
      <c r="B53" s="4"/>
      <c r="C53" s="6"/>
      <c r="D53" s="53"/>
      <c r="E53" s="18"/>
      <c r="F53" s="11"/>
      <c r="G53" s="9"/>
      <c r="H53" s="10"/>
      <c r="I53" s="10"/>
      <c r="J53" s="10"/>
      <c r="K53" s="6"/>
      <c r="L53" s="7"/>
    </row>
    <row r="54" spans="2:12" x14ac:dyDescent="0.35">
      <c r="B54" s="4"/>
      <c r="C54" s="6"/>
      <c r="D54" s="53"/>
      <c r="E54" s="52" t="s">
        <v>16</v>
      </c>
      <c r="F54" s="15" t="s">
        <v>5</v>
      </c>
      <c r="G54" s="40" t="s">
        <v>28</v>
      </c>
      <c r="H54" s="40" t="s">
        <v>28</v>
      </c>
      <c r="I54" s="40" t="s">
        <v>28</v>
      </c>
      <c r="J54" s="40" t="s">
        <v>28</v>
      </c>
      <c r="K54" s="6"/>
      <c r="L54" s="7"/>
    </row>
    <row r="55" spans="2:12" x14ac:dyDescent="0.35">
      <c r="B55" s="4"/>
      <c r="C55" s="6"/>
      <c r="D55" s="53"/>
      <c r="E55" s="52"/>
      <c r="F55" s="15" t="s">
        <v>6</v>
      </c>
      <c r="G55" s="44" t="s">
        <v>28</v>
      </c>
      <c r="H55" s="44" t="s">
        <v>28</v>
      </c>
      <c r="I55" s="44" t="s">
        <v>28</v>
      </c>
      <c r="J55" s="44" t="s">
        <v>28</v>
      </c>
      <c r="K55" s="6"/>
      <c r="L55" s="7"/>
    </row>
    <row r="56" spans="2:12" x14ac:dyDescent="0.35">
      <c r="B56" s="4"/>
      <c r="C56" s="6"/>
      <c r="D56" s="53"/>
      <c r="E56" s="18"/>
      <c r="F56" s="11"/>
      <c r="G56" s="9"/>
      <c r="H56" s="9"/>
      <c r="I56" s="9"/>
      <c r="J56" s="9"/>
      <c r="K56" s="6"/>
      <c r="L56" s="7"/>
    </row>
    <row r="57" spans="2:12" x14ac:dyDescent="0.35">
      <c r="B57" s="4"/>
      <c r="C57" s="6"/>
      <c r="D57" s="53"/>
      <c r="E57" s="52" t="s">
        <v>18</v>
      </c>
      <c r="F57" s="15" t="s">
        <v>5</v>
      </c>
      <c r="G57" s="40" t="s">
        <v>28</v>
      </c>
      <c r="H57" s="40" t="s">
        <v>28</v>
      </c>
      <c r="I57" s="40" t="s">
        <v>28</v>
      </c>
      <c r="J57" s="40" t="s">
        <v>28</v>
      </c>
      <c r="K57" s="6"/>
      <c r="L57" s="7"/>
    </row>
    <row r="58" spans="2:12" x14ac:dyDescent="0.35">
      <c r="B58" s="4"/>
      <c r="C58" s="6"/>
      <c r="D58" s="54"/>
      <c r="E58" s="52"/>
      <c r="F58" s="15" t="s">
        <v>6</v>
      </c>
      <c r="G58" s="44" t="s">
        <v>28</v>
      </c>
      <c r="H58" s="44" t="s">
        <v>28</v>
      </c>
      <c r="I58" s="44" t="s">
        <v>28</v>
      </c>
      <c r="J58" s="44" t="s">
        <v>28</v>
      </c>
      <c r="K58" s="6"/>
      <c r="L58" s="7"/>
    </row>
    <row r="59" spans="2:12" x14ac:dyDescent="0.35">
      <c r="B59" s="4"/>
      <c r="C59" s="6"/>
      <c r="D59" s="25"/>
      <c r="E59" s="26"/>
      <c r="F59" s="27"/>
      <c r="G59" s="9"/>
      <c r="H59" s="10"/>
      <c r="I59" s="10"/>
      <c r="J59" s="10"/>
      <c r="K59" s="6"/>
      <c r="L59" s="7"/>
    </row>
    <row r="60" spans="2:12" ht="14.5" customHeight="1" x14ac:dyDescent="0.35">
      <c r="B60" s="4"/>
      <c r="C60" s="6"/>
      <c r="D60" s="53" t="s">
        <v>21</v>
      </c>
      <c r="E60" s="52" t="s">
        <v>17</v>
      </c>
      <c r="F60" s="15" t="s">
        <v>5</v>
      </c>
      <c r="G60" s="45">
        <f>12/145</f>
        <v>8.2758620689655171E-2</v>
      </c>
      <c r="H60" s="46">
        <f>14/141</f>
        <v>9.9290780141843976E-2</v>
      </c>
      <c r="I60" s="46">
        <f>21/141</f>
        <v>0.14893617021276595</v>
      </c>
      <c r="J60" s="47">
        <f>25/132</f>
        <v>0.18939393939393939</v>
      </c>
      <c r="K60" s="6"/>
      <c r="L60" s="7"/>
    </row>
    <row r="61" spans="2:12" x14ac:dyDescent="0.35">
      <c r="B61" s="4"/>
      <c r="C61" s="6"/>
      <c r="D61" s="53"/>
      <c r="E61" s="52"/>
      <c r="F61" s="15" t="s">
        <v>6</v>
      </c>
      <c r="G61" s="17"/>
      <c r="H61" s="17"/>
      <c r="I61" s="17"/>
      <c r="J61" s="17"/>
      <c r="K61" s="6"/>
      <c r="L61" s="7"/>
    </row>
    <row r="62" spans="2:12" x14ac:dyDescent="0.35">
      <c r="B62" s="4"/>
      <c r="C62" s="6"/>
      <c r="D62" s="53"/>
      <c r="E62" s="18"/>
      <c r="F62" s="11"/>
      <c r="G62" s="9"/>
      <c r="H62" s="10"/>
      <c r="I62" s="10"/>
      <c r="J62" s="10"/>
      <c r="K62" s="6"/>
      <c r="L62" s="7"/>
    </row>
    <row r="63" spans="2:12" x14ac:dyDescent="0.35">
      <c r="B63" s="4"/>
      <c r="C63" s="6"/>
      <c r="D63" s="53"/>
      <c r="E63" s="52" t="s">
        <v>16</v>
      </c>
      <c r="F63" s="15" t="s">
        <v>5</v>
      </c>
      <c r="G63" s="40" t="s">
        <v>28</v>
      </c>
      <c r="H63" s="40" t="s">
        <v>28</v>
      </c>
      <c r="I63" s="40" t="s">
        <v>28</v>
      </c>
      <c r="J63" s="40" t="s">
        <v>28</v>
      </c>
      <c r="K63" s="6"/>
      <c r="L63" s="7"/>
    </row>
    <row r="64" spans="2:12" x14ac:dyDescent="0.35">
      <c r="B64" s="4"/>
      <c r="C64" s="6"/>
      <c r="D64" s="53"/>
      <c r="E64" s="52"/>
      <c r="F64" s="15" t="s">
        <v>6</v>
      </c>
      <c r="G64" s="44" t="s">
        <v>28</v>
      </c>
      <c r="H64" s="44" t="s">
        <v>28</v>
      </c>
      <c r="I64" s="44" t="s">
        <v>28</v>
      </c>
      <c r="J64" s="44" t="s">
        <v>28</v>
      </c>
      <c r="K64" s="6"/>
      <c r="L64" s="7"/>
    </row>
    <row r="65" spans="2:12" x14ac:dyDescent="0.35">
      <c r="B65" s="4"/>
      <c r="C65" s="6"/>
      <c r="D65" s="53"/>
      <c r="E65" s="18"/>
      <c r="F65" s="11"/>
      <c r="G65" s="9"/>
      <c r="H65" s="9"/>
      <c r="I65" s="9"/>
      <c r="J65" s="9"/>
      <c r="K65" s="6"/>
      <c r="L65" s="7"/>
    </row>
    <row r="66" spans="2:12" x14ac:dyDescent="0.35">
      <c r="B66" s="4"/>
      <c r="C66" s="6"/>
      <c r="D66" s="53"/>
      <c r="E66" s="52" t="s">
        <v>18</v>
      </c>
      <c r="F66" s="15" t="s">
        <v>5</v>
      </c>
      <c r="G66" s="40" t="s">
        <v>28</v>
      </c>
      <c r="H66" s="40" t="s">
        <v>28</v>
      </c>
      <c r="I66" s="40" t="s">
        <v>28</v>
      </c>
      <c r="J66" s="40" t="s">
        <v>28</v>
      </c>
      <c r="K66" s="6"/>
      <c r="L66" s="7"/>
    </row>
    <row r="67" spans="2:12" x14ac:dyDescent="0.35">
      <c r="B67" s="4"/>
      <c r="C67" s="6"/>
      <c r="D67" s="54"/>
      <c r="E67" s="52"/>
      <c r="F67" s="15" t="s">
        <v>6</v>
      </c>
      <c r="G67" s="44" t="s">
        <v>28</v>
      </c>
      <c r="H67" s="44" t="s">
        <v>28</v>
      </c>
      <c r="I67" s="44" t="s">
        <v>28</v>
      </c>
      <c r="J67" s="44" t="s">
        <v>28</v>
      </c>
      <c r="K67" s="6"/>
      <c r="L67" s="7"/>
    </row>
    <row r="68" spans="2:12" x14ac:dyDescent="0.35">
      <c r="B68" s="4"/>
      <c r="C68" s="6"/>
      <c r="D68" s="25"/>
      <c r="E68" s="26"/>
      <c r="F68" s="27"/>
      <c r="G68" s="26"/>
      <c r="H68" s="27"/>
      <c r="I68" s="10"/>
      <c r="J68" s="10"/>
      <c r="K68" s="6"/>
      <c r="L68" s="7"/>
    </row>
    <row r="69" spans="2:12" x14ac:dyDescent="0.35">
      <c r="B69" s="4"/>
      <c r="C69" s="6"/>
      <c r="D69" s="28"/>
      <c r="E69" s="28"/>
      <c r="F69" s="29"/>
      <c r="G69" s="29"/>
      <c r="H69" s="6"/>
      <c r="I69" s="6"/>
      <c r="J69" s="6"/>
      <c r="K69" s="6"/>
      <c r="L69" s="7"/>
    </row>
    <row r="70" spans="2:12" ht="15" thickBot="1" x14ac:dyDescent="0.4">
      <c r="B70" s="30"/>
      <c r="C70" s="31"/>
      <c r="D70" s="31"/>
      <c r="E70" s="31"/>
      <c r="F70" s="31"/>
      <c r="G70" s="31"/>
      <c r="H70" s="31"/>
      <c r="I70" s="31"/>
      <c r="J70" s="31"/>
      <c r="K70" s="31"/>
      <c r="L70" s="32"/>
    </row>
  </sheetData>
  <mergeCells count="37">
    <mergeCell ref="G12:G13"/>
    <mergeCell ref="H12:H13"/>
    <mergeCell ref="I12:I13"/>
    <mergeCell ref="J12:J13"/>
    <mergeCell ref="G18:G19"/>
    <mergeCell ref="H18:H19"/>
    <mergeCell ref="I18:I19"/>
    <mergeCell ref="J18:J19"/>
    <mergeCell ref="E60:E61"/>
    <mergeCell ref="E63:E64"/>
    <mergeCell ref="E66:E67"/>
    <mergeCell ref="E51:E52"/>
    <mergeCell ref="D33:D40"/>
    <mergeCell ref="E33:E34"/>
    <mergeCell ref="E36:E37"/>
    <mergeCell ref="E39:E40"/>
    <mergeCell ref="D42:D49"/>
    <mergeCell ref="E42:E43"/>
    <mergeCell ref="E45:E46"/>
    <mergeCell ref="E48:E49"/>
    <mergeCell ref="E54:E55"/>
    <mergeCell ref="E57:E58"/>
    <mergeCell ref="D51:D58"/>
    <mergeCell ref="D60:D67"/>
    <mergeCell ref="D18:D22"/>
    <mergeCell ref="E18:E19"/>
    <mergeCell ref="E21:E22"/>
    <mergeCell ref="D24:D31"/>
    <mergeCell ref="E24:E25"/>
    <mergeCell ref="E27:E28"/>
    <mergeCell ref="E30:E31"/>
    <mergeCell ref="D6:D10"/>
    <mergeCell ref="E6:E7"/>
    <mergeCell ref="E9:E10"/>
    <mergeCell ref="D12:D16"/>
    <mergeCell ref="E12:E13"/>
    <mergeCell ref="E15:E16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40CF6C3B9456445B1706A500F1AC3D4" ma:contentTypeVersion="17" ma:contentTypeDescription="Create a new document." ma:contentTypeScope="" ma:versionID="a666d593c7faf29afda48d929229ce12">
  <xsd:schema xmlns:xsd="http://www.w3.org/2001/XMLSchema" xmlns:xs="http://www.w3.org/2001/XMLSchema" xmlns:p="http://schemas.microsoft.com/office/2006/metadata/properties" xmlns:ns2="9d9e383c-7a0b-465b-9b85-c02ddc595f82" xmlns:ns3="9079b658-9b91-4088-b672-320a6d948b70" targetNamespace="http://schemas.microsoft.com/office/2006/metadata/properties" ma:root="true" ma:fieldsID="f4ce63a199ed3a1a747a6622385118c8" ns2:_="" ns3:_="">
    <xsd:import namespace="9d9e383c-7a0b-465b-9b85-c02ddc595f82"/>
    <xsd:import namespace="9079b658-9b91-4088-b672-320a6d948b7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ServiceObjectDetectorVersions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d9e383c-7a0b-465b-9b85-c02ddc595f8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47bde53e-b0a2-4e98-8550-8a152603f3a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2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1" nillable="true" ma:displayName="Location" ma:indexed="true" ma:internalName="MediaServiceLocation" ma:readOnly="true">
      <xsd:simpleType>
        <xsd:restriction base="dms:Text"/>
      </xsd:simpleType>
    </xsd:element>
    <xsd:element name="MediaServiceObjectDetectorVersions" ma:index="2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23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079b658-9b91-4088-b672-320a6d948b70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ddc65338-2c53-46ba-afdd-a72255b102d7}" ma:internalName="TaxCatchAll" ma:showField="CatchAllData" ma:web="9079b658-9b91-4088-b672-320a6d948b7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9079b658-9b91-4088-b672-320a6d948b70" xsi:nil="true"/>
    <lcf76f155ced4ddcb4097134ff3c332f xmlns="9d9e383c-7a0b-465b-9b85-c02ddc595f82">
      <Terms xmlns="http://schemas.microsoft.com/office/infopath/2007/PartnerControls"/>
    </lcf76f155ced4ddcb4097134ff3c332f>
    <SharedWithUsers xmlns="9079b658-9b91-4088-b672-320a6d948b70">
      <UserInfo>
        <DisplayName/>
        <AccountId xsi:nil="true"/>
        <AccountType/>
      </UserInfo>
    </SharedWithUsers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733AD01-4EF9-4D03-B689-2BD5D366BEE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d9e383c-7a0b-465b-9b85-c02ddc595f82"/>
    <ds:schemaRef ds:uri="9079b658-9b91-4088-b672-320a6d948b7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08FECA6-8BA3-43AF-AA9B-DF435EBD1665}">
  <ds:schemaRefs>
    <ds:schemaRef ds:uri="http://schemas.microsoft.com/office/2006/metadata/properties"/>
    <ds:schemaRef ds:uri="http://schemas.microsoft.com/office/infopath/2007/PartnerControls"/>
    <ds:schemaRef ds:uri="9079b658-9b91-4088-b672-320a6d948b70"/>
    <ds:schemaRef ds:uri="9d9e383c-7a0b-465b-9b85-c02ddc595f82"/>
  </ds:schemaRefs>
</ds:datastoreItem>
</file>

<file path=customXml/itemProps3.xml><?xml version="1.0" encoding="utf-8"?>
<ds:datastoreItem xmlns:ds="http://schemas.openxmlformats.org/officeDocument/2006/customXml" ds:itemID="{D76A941C-1A34-4E43-9B80-398FBA9D9F5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2023-12-12T10:15:28Z</dcterms:created>
  <dcterms:modified xsi:type="dcterms:W3CDTF">2025-03-03T11:02:11Z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0x010100940CF6C3B9456445B1706A500F1AC3D4</vt:lpwstr>
  </property>
  <property fmtid="{D5CDD505-2E9C-101B-9397-08002B2CF9AE}" pid="3" name="Order">
    <vt:r8>386400</vt:r8>
  </property>
  <property fmtid="{D5CDD505-2E9C-101B-9397-08002B2CF9AE}" pid="4" name="xd_Signature">
    <vt:bool>false</vt:bool>
  </property>
  <property fmtid="{D5CDD505-2E9C-101B-9397-08002B2CF9AE}" pid="5" name="xd_ProgID">
    <vt:lpwstr/>
  </property>
  <property fmtid="{D5CDD505-2E9C-101B-9397-08002B2CF9AE}" pid="6" name="TriggerFlowInfo">
    <vt:lpwstr/>
  </property>
  <property fmtid="{D5CDD505-2E9C-101B-9397-08002B2CF9AE}" pid="7" name="ComplianceAssetId">
    <vt:lpwstr/>
  </property>
  <property fmtid="{D5CDD505-2E9C-101B-9397-08002B2CF9AE}" pid="8" name="TemplateUrl">
    <vt:lpwstr/>
  </property>
  <property fmtid="{D5CDD505-2E9C-101B-9397-08002B2CF9AE}" pid="9" name="_ExtendedDescription">
    <vt:lpwstr/>
  </property>
  <property fmtid="{D5CDD505-2E9C-101B-9397-08002B2CF9AE}" pid="10" name="MediaServiceImageTags">
    <vt:lpwstr/>
  </property>
</Properties>
</file>